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85" windowWidth="18615" windowHeight="6225"/>
  </bookViews>
  <sheets>
    <sheet name="laser" sheetId="1" r:id="rId1"/>
  </sheets>
  <definedNames>
    <definedName name="_xlnm._FilterDatabase" localSheetId="0" hidden="1">laser!$A$1:$AX$33</definedName>
  </definedNames>
  <calcPr calcId="124519"/>
</workbook>
</file>

<file path=xl/calcChain.xml><?xml version="1.0" encoding="utf-8"?>
<calcChain xmlns="http://schemas.openxmlformats.org/spreadsheetml/2006/main">
  <c r="BG19" i="1"/>
  <c r="BG18"/>
  <c r="BG17"/>
  <c r="BG16"/>
  <c r="BG15"/>
  <c r="BG14"/>
  <c r="BG13"/>
  <c r="BG12"/>
  <c r="BG11"/>
  <c r="BG10"/>
  <c r="BG9"/>
  <c r="BG8"/>
  <c r="BG7"/>
  <c r="BG6"/>
  <c r="BG5"/>
  <c r="BG4"/>
  <c r="BG3"/>
  <c r="BG2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AY3"/>
  <c r="AY2"/>
  <c r="BC4"/>
  <c r="BC5" s="1"/>
  <c r="BC6" s="1"/>
  <c r="BC7" s="1"/>
  <c r="BC8" s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BC34" s="1"/>
  <c r="BC35" s="1"/>
  <c r="BC36" s="1"/>
  <c r="BC37" s="1"/>
  <c r="BC38" s="1"/>
  <c r="BC39" s="1"/>
  <c r="BC40" s="1"/>
  <c r="BC41" s="1"/>
  <c r="BC42" s="1"/>
  <c r="BC43" s="1"/>
  <c r="BC44" s="1"/>
  <c r="BC45" s="1"/>
  <c r="BC46" s="1"/>
  <c r="BC47" s="1"/>
  <c r="BC48" s="1"/>
  <c r="BC49" s="1"/>
  <c r="BC50" s="1"/>
  <c r="BC51" s="1"/>
  <c r="BC52" s="1"/>
  <c r="BC53" s="1"/>
  <c r="BC54" s="1"/>
  <c r="BC55" s="1"/>
  <c r="BC56" s="1"/>
  <c r="BC57" s="1"/>
  <c r="BC58" s="1"/>
  <c r="BC59" s="1"/>
  <c r="BC60" s="1"/>
  <c r="BC61" s="1"/>
  <c r="BC62" s="1"/>
  <c r="BC63" s="1"/>
  <c r="BC64" s="1"/>
  <c r="BC65" s="1"/>
  <c r="BC66" s="1"/>
  <c r="BC67" s="1"/>
  <c r="BC68" s="1"/>
  <c r="BC69" s="1"/>
  <c r="BC70" s="1"/>
  <c r="BC71" s="1"/>
  <c r="BC72" s="1"/>
  <c r="BC73" s="1"/>
  <c r="BC74" s="1"/>
  <c r="BC75" s="1"/>
  <c r="BC76" s="1"/>
  <c r="BC77" s="1"/>
  <c r="BC78" s="1"/>
  <c r="BC79" s="1"/>
  <c r="BC80" s="1"/>
  <c r="BC81" s="1"/>
  <c r="BC82" s="1"/>
  <c r="BC83" s="1"/>
  <c r="BC84" s="1"/>
  <c r="BC85" s="1"/>
  <c r="BC86" s="1"/>
  <c r="BC87" s="1"/>
  <c r="BC88" s="1"/>
  <c r="BC89" s="1"/>
  <c r="BC90" s="1"/>
  <c r="BC91" s="1"/>
  <c r="BC92" s="1"/>
  <c r="BC93" s="1"/>
  <c r="BC94" s="1"/>
  <c r="BC95" s="1"/>
  <c r="BC96" s="1"/>
  <c r="BC97" s="1"/>
  <c r="BC98" s="1"/>
  <c r="BC99" s="1"/>
  <c r="BC100" s="1"/>
  <c r="BC101" s="1"/>
  <c r="BC102" s="1"/>
  <c r="BC103" s="1"/>
  <c r="BC104" s="1"/>
  <c r="BC105" s="1"/>
  <c r="BC106" s="1"/>
  <c r="BC107" s="1"/>
  <c r="BC108" s="1"/>
  <c r="BC109" s="1"/>
  <c r="BC110" s="1"/>
  <c r="BC111" s="1"/>
  <c r="BC112" s="1"/>
  <c r="BC113" s="1"/>
  <c r="BC114" s="1"/>
  <c r="BC115" s="1"/>
  <c r="BC116" s="1"/>
  <c r="BC117" s="1"/>
  <c r="BC118" s="1"/>
  <c r="BC119" s="1"/>
  <c r="BC120" s="1"/>
  <c r="BC121" s="1"/>
  <c r="BC122" s="1"/>
  <c r="BC123" s="1"/>
  <c r="BC124" s="1"/>
  <c r="BC3"/>
  <c r="BC2"/>
  <c r="BD33"/>
  <c r="BK33" s="1"/>
  <c r="AZ33"/>
  <c r="BA33" s="1"/>
  <c r="BD32"/>
  <c r="BE32" s="1"/>
  <c r="AZ32"/>
  <c r="BH32" s="1"/>
  <c r="BK31"/>
  <c r="BE31"/>
  <c r="BD31"/>
  <c r="AZ31"/>
  <c r="BA31" s="1"/>
  <c r="BD30"/>
  <c r="BE30" s="1"/>
  <c r="BA30"/>
  <c r="AZ30"/>
  <c r="BH30" s="1"/>
  <c r="BK29"/>
  <c r="BE29"/>
  <c r="BD29"/>
  <c r="AZ29"/>
  <c r="BA29" s="1"/>
  <c r="BD28"/>
  <c r="BE28" s="1"/>
  <c r="AZ28"/>
  <c r="BH28" s="1"/>
  <c r="BE27"/>
  <c r="BD27"/>
  <c r="BK27" s="1"/>
  <c r="AZ27"/>
  <c r="BA27" s="1"/>
  <c r="BD26"/>
  <c r="BE26" s="1"/>
  <c r="AZ26"/>
  <c r="BH26" s="1"/>
  <c r="BD25"/>
  <c r="BK25" s="1"/>
  <c r="AZ25"/>
  <c r="BA25" s="1"/>
  <c r="BD24"/>
  <c r="BE24" s="1"/>
  <c r="AZ24"/>
  <c r="BH24" s="1"/>
  <c r="BK23"/>
  <c r="BE23"/>
  <c r="BD23"/>
  <c r="AZ23"/>
  <c r="BA23" s="1"/>
  <c r="BD22"/>
  <c r="BE22" s="1"/>
  <c r="BA22"/>
  <c r="AZ22"/>
  <c r="BH22" s="1"/>
  <c r="BK21"/>
  <c r="BE21"/>
  <c r="BD21"/>
  <c r="AZ21"/>
  <c r="BA21" s="1"/>
  <c r="BD20"/>
  <c r="BE20" s="1"/>
  <c r="AZ20"/>
  <c r="BH20" s="1"/>
  <c r="BD19"/>
  <c r="BK19" s="1"/>
  <c r="AZ19"/>
  <c r="BA19" s="1"/>
  <c r="BD18"/>
  <c r="BE18" s="1"/>
  <c r="AZ18"/>
  <c r="BH18" s="1"/>
  <c r="BD17"/>
  <c r="BK17" s="1"/>
  <c r="AZ17"/>
  <c r="BA17" s="1"/>
  <c r="BD16"/>
  <c r="BE16" s="1"/>
  <c r="AZ16"/>
  <c r="BH16" s="1"/>
  <c r="BK15"/>
  <c r="BE15"/>
  <c r="BD15"/>
  <c r="AZ15"/>
  <c r="BA15" s="1"/>
  <c r="BD14"/>
  <c r="BK14" s="1"/>
  <c r="AZ14"/>
  <c r="BD13"/>
  <c r="BE13" s="1"/>
  <c r="AZ13"/>
  <c r="BH13" s="1"/>
  <c r="BH12"/>
  <c r="BD12"/>
  <c r="BK12" s="1"/>
  <c r="AZ12"/>
  <c r="BA12" s="1"/>
  <c r="BD11"/>
  <c r="BK11" s="1"/>
  <c r="AZ11"/>
  <c r="BD10"/>
  <c r="BE10" s="1"/>
  <c r="BA10"/>
  <c r="AZ10"/>
  <c r="BH10" s="1"/>
  <c r="BD9"/>
  <c r="BE9" s="1"/>
  <c r="AZ9"/>
  <c r="BA9" s="1"/>
  <c r="BK8"/>
  <c r="BD8"/>
  <c r="BE8" s="1"/>
  <c r="AZ8"/>
  <c r="BD7"/>
  <c r="BE7" s="1"/>
  <c r="AZ7"/>
  <c r="BH7" s="1"/>
  <c r="BE6"/>
  <c r="BD6"/>
  <c r="BK6" s="1"/>
  <c r="AZ6"/>
  <c r="BA6" s="1"/>
  <c r="BD5"/>
  <c r="BK5" s="1"/>
  <c r="AZ5"/>
  <c r="BH5" s="1"/>
  <c r="BD4"/>
  <c r="BK4" s="1"/>
  <c r="AZ4"/>
  <c r="BA4" s="1"/>
  <c r="BD3"/>
  <c r="BE3" s="1"/>
  <c r="AZ3"/>
  <c r="BH3" s="1"/>
  <c r="BH2"/>
  <c r="BD2"/>
  <c r="BK2" s="1"/>
  <c r="AZ2"/>
  <c r="BA2" s="1"/>
  <c r="BA16" l="1"/>
  <c r="BE17"/>
  <c r="BA24"/>
  <c r="BE25"/>
  <c r="BA32"/>
  <c r="BE33"/>
  <c r="BA3"/>
  <c r="BE4"/>
  <c r="BK10"/>
  <c r="BE19"/>
  <c r="BK9"/>
  <c r="BA5"/>
  <c r="BA7"/>
  <c r="BE11"/>
  <c r="BE12"/>
  <c r="BA13"/>
  <c r="BE14"/>
  <c r="BH15"/>
  <c r="BK18"/>
  <c r="BK20"/>
  <c r="BH21"/>
  <c r="BH23"/>
  <c r="BK26"/>
  <c r="BK28"/>
  <c r="BH29"/>
  <c r="BH31"/>
  <c r="BK7"/>
  <c r="BA18"/>
  <c r="BA20"/>
  <c r="BA26"/>
  <c r="BA28"/>
  <c r="BA8"/>
  <c r="BB5" s="1"/>
  <c r="BF5" s="1"/>
  <c r="BH8"/>
  <c r="BA11"/>
  <c r="BH11"/>
  <c r="BH9"/>
  <c r="BH19"/>
  <c r="BH27"/>
  <c r="BK13"/>
  <c r="BK22"/>
  <c r="BK30"/>
  <c r="BA14"/>
  <c r="BH14"/>
  <c r="BK3"/>
  <c r="BH4"/>
  <c r="BH6"/>
  <c r="BK16"/>
  <c r="BH17"/>
  <c r="BK24"/>
  <c r="BH25"/>
  <c r="BK32"/>
  <c r="BH33"/>
  <c r="BE2"/>
  <c r="BE5"/>
  <c r="BB2"/>
  <c r="BB8" l="1"/>
  <c r="BB11" s="1"/>
  <c r="BB14" s="1"/>
  <c r="BO2"/>
  <c r="BN2"/>
  <c r="BL2"/>
  <c r="BL5" s="1"/>
  <c r="BI2"/>
  <c r="BI5" s="1"/>
  <c r="BF2"/>
  <c r="BF8" s="1"/>
  <c r="BF11" s="1"/>
  <c r="BF14" s="1"/>
</calcChain>
</file>

<file path=xl/sharedStrings.xml><?xml version="1.0" encoding="utf-8"?>
<sst xmlns="http://schemas.openxmlformats.org/spreadsheetml/2006/main" count="106" uniqueCount="62">
  <si>
    <t>Word</t>
  </si>
  <si>
    <t>Count</t>
  </si>
  <si>
    <t>M00</t>
  </si>
  <si>
    <t>Prob</t>
  </si>
  <si>
    <t>Exp</t>
  </si>
  <si>
    <t>p-value</t>
  </si>
  <si>
    <t>pPoisson</t>
  </si>
  <si>
    <t>pNormal</t>
  </si>
  <si>
    <t>M0</t>
  </si>
  <si>
    <t>M1</t>
  </si>
  <si>
    <t>M2</t>
  </si>
  <si>
    <t>M3</t>
  </si>
  <si>
    <t>M4</t>
  </si>
  <si>
    <t>M5</t>
  </si>
  <si>
    <t>M6</t>
  </si>
  <si>
    <t>{2^8 , 4^8 , 5^8 , 2^8 , 6^8 , 1^8 , 6^8 , 2^8 , }</t>
  </si>
  <si>
    <t>{3^8 , 4^8 , 5^8 , 2^8 , 6^8 , 1^8 , 6^8 , 2^8 , }</t>
  </si>
  <si>
    <t>{2^8 , 6^8 , 3^8 , 4^8 , 5^8 , 2^8 , 6^8 , 1^8 , }</t>
  </si>
  <si>
    <t>{2^8 , 5^8 , 3^8 , 4^8 , 5^8 , 2^8 , 6^8 , 1^8 , }</t>
  </si>
  <si>
    <t>{2^8 , 5^8 , 1^8 , 6^8 , 1^8 , 6^8 , 1^8 , 6^8 , }</t>
  </si>
  <si>
    <t>{2^8 , 5^8 , 2^8 , 5^8 , 1^8 , 6^8 , 1^8 , 6^8 , }</t>
  </si>
  <si>
    <t>{3^8 , 4^8 , 4^8 , 3^8 , 5^8 , 2^8 , 6^8 , 1^8 , }</t>
  </si>
  <si>
    <t>{5^8 , 1^8 , 5^8 , 2^8 , 5^8 , 2^8 , 4^8 , 3^8 , }</t>
  </si>
  <si>
    <t>{5^8 , 1^8 , 5^8 , 2^8 , 4^8 , 4^8 , 2^8 , 6^8 , }</t>
  </si>
  <si>
    <t>{4^8 , 4^8 , 2^8 , 5^8 , 1^8 , 5^8 , 1^8 , 5^8 , }</t>
  </si>
  <si>
    <t>{5^8 , 1^8 , 5^8 , 2^8 , 4^8 , 4^8 , 2^8 , 5^8 , }</t>
  </si>
  <si>
    <t>{1^8 , 6^8 , 2^8 , 5^8 , 4^8 , 3^8 , 5^8 , 2^8 , }</t>
  </si>
  <si>
    <t>{3^8 , 4^8 , 4^8 , 3^8 , 5^8 , 2^8 , 5^8 , 2^8 , }</t>
  </si>
  <si>
    <t>{1^8 , 6^8 , 1^8 , 6^8 , 2^8 , 5^8 , 3^8 , 4^8 , }</t>
  </si>
  <si>
    <t>{2^8 , 5^8 , 3^8 , 4^8 , 4^8 , 3^8 , 5^8 , 2^8 , }</t>
  </si>
  <si>
    <t>{5^8 , 2^8 , 4^8 , 3^8 , 3^8 , 5^8 , 1^8 , 5^8 , }</t>
  </si>
  <si>
    <t>{2^8 , 5^8 , 4^8 , 3^8 , 5^8 , 2^8 , 6^8 , 1^8 , }</t>
  </si>
  <si>
    <t>{2^8 , 6^8 , 1^8 , 6^8 , 3^8 , 4^8 , 5^8 , 2^8 , }</t>
  </si>
  <si>
    <t>{3^8 , 4^8 , 5^8 , 2^8 , 6^8 , 1^8 , 6^8 , 1^8 , }</t>
  </si>
  <si>
    <t>{5^8 , 1^8 , 5^8 , 2^8 , 5^8 , 3^8 , 3^8 , 4^8 , }</t>
  </si>
  <si>
    <t>{5^8 , 1^8 , 5^8 , 1^8 , 5^8 , 2^8 , 4^8 , 3^8 , }</t>
  </si>
  <si>
    <t>{5^8 , 2^8 , 4^8 , 3^8 , 3^8 , 4^8 , 2^8 , 5^8 , }</t>
  </si>
  <si>
    <t>{2^8 , 6^8 , 1^8 , 6^8 , 2^8 , 5^8 , 4^8 , 3^8 , }</t>
  </si>
  <si>
    <t>{4^8 , 2^8 , 5^8 , 1^8 , 5^8 , 2^8 , 4^8 , 4^8 , }</t>
  </si>
  <si>
    <t>{5^8 , 2^8 , 5^8 , 2^8 , 6^8 , 1^8 , 6^8 , 1^8 , }</t>
  </si>
  <si>
    <t>{2^8 , 5^8 , 1^8 , 6^8 , 1^8 , 6^8 , 1^8 , 5^8 , }</t>
  </si>
  <si>
    <t>{3^8 , 5^8 , 2^8 , 5^8 , 1^8 , 6^8 , 1^8 , 5^8 , }</t>
  </si>
  <si>
    <t>{6^8 , 1^8 , 6^8 , 1^8 , 6^8 , 1^8 , 6^8 , 1^8 , }</t>
  </si>
  <si>
    <t>{5^8 , 1^8 , 5^8 , 1^8 , 5^8 , 2^8 , 4^8 , 4^8 , }</t>
  </si>
  <si>
    <t>{5^8 , 1^8 , 5^8 , 2^8 , 3^8 , 4^8 , 1^8 , 6^8 , }</t>
  </si>
  <si>
    <t>{5^8 , 2^8 , 4^8 , 4^8 , 2^8 , 5^8 , 1^8 , 5^8 , }</t>
  </si>
  <si>
    <t>{4^8 , 4^8 , 2^8 , 5^8 , 1^8 , 5^8 , 2^8 , 4^8 , }</t>
  </si>
  <si>
    <t>diffs b-p</t>
  </si>
  <si>
    <t>diffs^2</t>
  </si>
  <si>
    <t>sum diffs^2</t>
  </si>
  <si>
    <t>diffs b-g</t>
  </si>
  <si>
    <t>abs diffs(b-p)</t>
  </si>
  <si>
    <t>sum</t>
  </si>
  <si>
    <t>kolmogorov(bp)</t>
  </si>
  <si>
    <t>kolmogorov(bg)</t>
  </si>
  <si>
    <t>n</t>
  </si>
  <si>
    <t>tdv</t>
  </si>
  <si>
    <t>divide by n</t>
  </si>
  <si>
    <t>sqrt</t>
  </si>
  <si>
    <t>rmse</t>
  </si>
  <si>
    <t>sorting</t>
  </si>
  <si>
    <t>holm alpha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</si>
</sst>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24"/>
  <sheetViews>
    <sheetView tabSelected="1" topLeftCell="AV1" workbookViewId="0">
      <selection activeCell="BG1" sqref="BG1:BG1048576"/>
    </sheetView>
  </sheetViews>
  <sheetFormatPr defaultRowHeight="15"/>
  <cols>
    <col min="51" max="51" width="12.7109375" bestFit="1" customWidth="1"/>
    <col min="55" max="55" width="12" bestFit="1" customWidth="1"/>
  </cols>
  <sheetData>
    <row r="1" spans="1:6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9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10</v>
      </c>
      <c r="V1" t="s">
        <v>3</v>
      </c>
      <c r="W1" t="s">
        <v>4</v>
      </c>
      <c r="X1" t="s">
        <v>5</v>
      </c>
      <c r="Y1" t="s">
        <v>6</v>
      </c>
      <c r="Z1" t="s">
        <v>7</v>
      </c>
      <c r="AA1" t="s">
        <v>11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12</v>
      </c>
      <c r="AH1" t="s">
        <v>3</v>
      </c>
      <c r="AI1" t="s">
        <v>4</v>
      </c>
      <c r="AJ1" t="s">
        <v>5</v>
      </c>
      <c r="AK1" t="s">
        <v>6</v>
      </c>
      <c r="AL1" t="s">
        <v>7</v>
      </c>
      <c r="AM1" t="s">
        <v>13</v>
      </c>
      <c r="AN1" t="s">
        <v>3</v>
      </c>
      <c r="AO1" t="s">
        <v>4</v>
      </c>
      <c r="AP1" t="s">
        <v>5</v>
      </c>
      <c r="AQ1" t="s">
        <v>6</v>
      </c>
      <c r="AR1" t="s">
        <v>7</v>
      </c>
      <c r="AS1" t="s">
        <v>14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s="1" t="s">
        <v>61</v>
      </c>
      <c r="AZ1" t="s">
        <v>47</v>
      </c>
      <c r="BA1" t="s">
        <v>48</v>
      </c>
      <c r="BB1" t="s">
        <v>49</v>
      </c>
      <c r="BC1" s="1" t="s">
        <v>60</v>
      </c>
      <c r="BD1" t="s">
        <v>50</v>
      </c>
      <c r="BE1" t="s">
        <v>48</v>
      </c>
      <c r="BF1" t="s">
        <v>49</v>
      </c>
      <c r="BG1" s="1"/>
      <c r="BH1" t="s">
        <v>51</v>
      </c>
      <c r="BI1" t="s">
        <v>52</v>
      </c>
      <c r="BK1" t="s">
        <v>51</v>
      </c>
      <c r="BL1" t="s">
        <v>52</v>
      </c>
      <c r="BN1" t="s">
        <v>53</v>
      </c>
      <c r="BO1" t="s">
        <v>54</v>
      </c>
    </row>
    <row r="2" spans="1:67">
      <c r="A2" t="s">
        <v>45</v>
      </c>
      <c r="B2">
        <v>7</v>
      </c>
      <c r="C2">
        <v>-1</v>
      </c>
      <c r="D2">
        <v>5.9604644775390599E-8</v>
      </c>
      <c r="E2">
        <v>1.15633010864257E-5</v>
      </c>
      <c r="F2">
        <v>1.11022302462516E-16</v>
      </c>
      <c r="G2">
        <v>0</v>
      </c>
      <c r="H2">
        <v>0</v>
      </c>
      <c r="I2">
        <v>0</v>
      </c>
      <c r="J2">
        <v>8.8288722837608304E-7</v>
      </c>
      <c r="K2">
        <v>1.7128012230496E-4</v>
      </c>
      <c r="L2">
        <v>-9.5479180117763399E-15</v>
      </c>
      <c r="M2">
        <v>0</v>
      </c>
      <c r="N2">
        <v>0</v>
      </c>
      <c r="O2">
        <v>1</v>
      </c>
      <c r="P2">
        <v>4.5871441293107703E-5</v>
      </c>
      <c r="Q2">
        <v>8.8990596108628993E-3</v>
      </c>
      <c r="R2">
        <v>-5.3290705182007498E-15</v>
      </c>
      <c r="S2">
        <v>0</v>
      </c>
      <c r="T2">
        <v>0</v>
      </c>
      <c r="U2">
        <v>2</v>
      </c>
      <c r="V2">
        <v>1.5526380344412301E-3</v>
      </c>
      <c r="W2">
        <v>0.30121177868159998</v>
      </c>
      <c r="X2">
        <v>3.1041643810958399E-8</v>
      </c>
      <c r="Y2">
        <v>3.4312582664064398E-8</v>
      </c>
      <c r="Z2">
        <v>0</v>
      </c>
      <c r="AA2">
        <v>3</v>
      </c>
      <c r="AB2">
        <v>2.8890904129664002E-3</v>
      </c>
      <c r="AC2">
        <v>0.56048354011548196</v>
      </c>
      <c r="AD2">
        <v>1.9283794909785699E-6</v>
      </c>
      <c r="AE2">
        <v>2.1153109698301899E-6</v>
      </c>
      <c r="AF2">
        <v>0</v>
      </c>
      <c r="AG2">
        <v>4</v>
      </c>
      <c r="AH2">
        <v>5.8800880851140004E-3</v>
      </c>
      <c r="AI2">
        <v>1.14073708851211</v>
      </c>
      <c r="AJ2">
        <v>1.7170635267826901E-4</v>
      </c>
      <c r="AK2">
        <v>1.8536108567546099E-4</v>
      </c>
      <c r="AL2">
        <v>9.1388911847012298E-6</v>
      </c>
      <c r="AM2">
        <v>5</v>
      </c>
      <c r="AN2">
        <v>9.0673575129533602E-3</v>
      </c>
      <c r="AO2">
        <v>1.7590673575129501</v>
      </c>
      <c r="AP2">
        <v>2.13035249086379E-3</v>
      </c>
      <c r="AQ2">
        <v>2.2647682033975999E-3</v>
      </c>
      <c r="AR2">
        <v>7.4880006034991897E-3</v>
      </c>
      <c r="AS2">
        <v>6</v>
      </c>
      <c r="AT2">
        <v>1.2131715771230501E-2</v>
      </c>
      <c r="AU2">
        <v>2.3535528596187101</v>
      </c>
      <c r="AV2">
        <v>1.0020571602371299E-2</v>
      </c>
      <c r="AW2">
        <v>1.05141760283041E-2</v>
      </c>
      <c r="AX2">
        <v>5.8398079386518399E-2</v>
      </c>
      <c r="AY2">
        <f>0.05/BC2</f>
        <v>1.5625000000000001E-3</v>
      </c>
      <c r="AZ2">
        <f>AV2-AW2</f>
        <v>-4.936044259328011E-4</v>
      </c>
      <c r="BA2">
        <f>POWER(AZ2,2)</f>
        <v>2.4364532930045014E-7</v>
      </c>
      <c r="BB2">
        <f>SUM(BA:BA)</f>
        <v>4.500356419342633E-6</v>
      </c>
      <c r="BC2">
        <f>BB5</f>
        <v>32</v>
      </c>
      <c r="BD2">
        <f>AV2-AX2</f>
        <v>-4.8377507784147102E-2</v>
      </c>
      <c r="BE2">
        <f>BD2*BD2</f>
        <v>2.3403832594052136E-3</v>
      </c>
      <c r="BF2">
        <f>SUM(BE:BE)</f>
        <v>0.40105446454614091</v>
      </c>
      <c r="BG2" t="b">
        <f>AW2&lt;=AY2</f>
        <v>0</v>
      </c>
      <c r="BH2">
        <f>ABS(AZ2)</f>
        <v>4.936044259328011E-4</v>
      </c>
      <c r="BI2">
        <f>SUM(BH:BH)</f>
        <v>1.0567117317056111E-2</v>
      </c>
      <c r="BK2">
        <f>ABS(BD2)</f>
        <v>4.8377507784147102E-2</v>
      </c>
      <c r="BL2">
        <f>SUM(BK:BK)</f>
        <v>2.9252428087799687</v>
      </c>
      <c r="BN2">
        <f>MAX(BH:BH)</f>
        <v>7.2747167469550122E-4</v>
      </c>
      <c r="BO2">
        <f>MAX(BK:BK)</f>
        <v>0.23384870214156797</v>
      </c>
    </row>
    <row r="3" spans="1:67">
      <c r="A3" t="s">
        <v>19</v>
      </c>
      <c r="B3">
        <v>6</v>
      </c>
      <c r="C3">
        <v>-1</v>
      </c>
      <c r="D3">
        <v>5.9604644775390599E-8</v>
      </c>
      <c r="E3">
        <v>1.15633010864257E-5</v>
      </c>
      <c r="F3">
        <v>1.11022302462516E-16</v>
      </c>
      <c r="G3">
        <v>0</v>
      </c>
      <c r="H3">
        <v>0</v>
      </c>
      <c r="I3">
        <v>0</v>
      </c>
      <c r="J3">
        <v>1.6079453622778401E-7</v>
      </c>
      <c r="K3">
        <v>3.11941400281901E-5</v>
      </c>
      <c r="L3">
        <v>2.6645352591003702E-15</v>
      </c>
      <c r="M3">
        <v>0</v>
      </c>
      <c r="N3">
        <v>0</v>
      </c>
      <c r="O3">
        <v>1</v>
      </c>
      <c r="P3">
        <v>7.6452634352238802E-4</v>
      </c>
      <c r="Q3">
        <v>0.14831811064334299</v>
      </c>
      <c r="R3">
        <v>1.20914324108767E-8</v>
      </c>
      <c r="S3">
        <v>1.3022504852244701E-8</v>
      </c>
      <c r="T3">
        <v>0</v>
      </c>
      <c r="U3">
        <v>2</v>
      </c>
      <c r="V3">
        <v>9.8392690539957908E-4</v>
      </c>
      <c r="W3">
        <v>0.19088181964751799</v>
      </c>
      <c r="X3">
        <v>5.3037141789502498E-8</v>
      </c>
      <c r="Y3">
        <v>5.7058587632496898E-8</v>
      </c>
      <c r="Z3">
        <v>0</v>
      </c>
      <c r="AA3">
        <v>3</v>
      </c>
      <c r="AB3">
        <v>2.2855624595480399E-3</v>
      </c>
      <c r="AC3">
        <v>0.44339911715232</v>
      </c>
      <c r="AD3">
        <v>6.7616623959931801E-6</v>
      </c>
      <c r="AE3">
        <v>7.2285151995199403E-6</v>
      </c>
      <c r="AF3">
        <v>0</v>
      </c>
      <c r="AG3">
        <v>4</v>
      </c>
      <c r="AH3">
        <v>3.0880818151058599E-3</v>
      </c>
      <c r="AI3">
        <v>0.59908787213053805</v>
      </c>
      <c r="AJ3">
        <v>3.6179557488802403E-5</v>
      </c>
      <c r="AK3">
        <v>3.85327812576496E-5</v>
      </c>
      <c r="AL3">
        <v>8.6153306710912097E-14</v>
      </c>
      <c r="AM3">
        <v>5</v>
      </c>
      <c r="AN3">
        <v>6.6154700222057702E-3</v>
      </c>
      <c r="AO3">
        <v>1.2834011843079201</v>
      </c>
      <c r="AP3">
        <v>1.9960722713284699E-3</v>
      </c>
      <c r="AQ3">
        <v>2.09390977991152E-3</v>
      </c>
      <c r="AR3">
        <v>1.77739888997419E-3</v>
      </c>
      <c r="AS3">
        <v>6</v>
      </c>
      <c r="AT3">
        <v>1.03986135181975E-2</v>
      </c>
      <c r="AU3">
        <v>2.0173310225303198</v>
      </c>
      <c r="AV3">
        <v>1.6623519732976301E-2</v>
      </c>
      <c r="AW3">
        <v>1.7197235992318E-2</v>
      </c>
      <c r="AX3">
        <v>6.7580168306729596E-2</v>
      </c>
      <c r="AY3">
        <f t="shared" ref="AY3:AY66" si="0">0.05/BC3</f>
        <v>1.6129032258064516E-3</v>
      </c>
      <c r="AZ3">
        <f t="shared" ref="AZ3:AZ33" si="1">AV3-AW3</f>
        <v>-5.7371625934169931E-4</v>
      </c>
      <c r="BA3">
        <f t="shared" ref="BA3:BA33" si="2">POWER(AZ3,2)</f>
        <v>3.2915034623303199E-7</v>
      </c>
      <c r="BC3">
        <f>BC2-1</f>
        <v>31</v>
      </c>
      <c r="BD3">
        <f t="shared" ref="BD3:BD33" si="3">AV3-AX3</f>
        <v>-5.0956648573753295E-2</v>
      </c>
      <c r="BE3">
        <f t="shared" ref="BE3:BE33" si="4">BD3*BD3</f>
        <v>2.5965800338689938E-3</v>
      </c>
      <c r="BG3" t="b">
        <f t="shared" ref="BG3:BG19" si="5">AW3&lt;=AY3</f>
        <v>0</v>
      </c>
      <c r="BH3">
        <f t="shared" ref="BH3:BH33" si="6">ABS(AZ3)</f>
        <v>5.7371625934169931E-4</v>
      </c>
      <c r="BK3">
        <f t="shared" ref="BK3:BK33" si="7">ABS(BD3)</f>
        <v>5.0956648573753295E-2</v>
      </c>
    </row>
    <row r="4" spans="1:67">
      <c r="A4" t="s">
        <v>41</v>
      </c>
      <c r="B4">
        <v>3</v>
      </c>
      <c r="C4">
        <v>-1</v>
      </c>
      <c r="D4">
        <v>5.9604644775390599E-8</v>
      </c>
      <c r="E4">
        <v>1.15633010864257E-5</v>
      </c>
      <c r="F4">
        <v>2.2204460492503101E-16</v>
      </c>
      <c r="G4">
        <v>2.2204460492503101E-16</v>
      </c>
      <c r="H4">
        <v>0</v>
      </c>
      <c r="I4">
        <v>0</v>
      </c>
      <c r="J4">
        <v>3.6006726787317498E-7</v>
      </c>
      <c r="K4">
        <v>6.9853049967395995E-5</v>
      </c>
      <c r="L4">
        <v>5.9285909514983296E-14</v>
      </c>
      <c r="M4">
        <v>5.6843418860808002E-14</v>
      </c>
      <c r="N4">
        <v>0</v>
      </c>
      <c r="O4">
        <v>1</v>
      </c>
      <c r="P4">
        <v>1.4655369699337901E-4</v>
      </c>
      <c r="Q4">
        <v>2.8431417216715601E-2</v>
      </c>
      <c r="R4">
        <v>3.693071445654E-6</v>
      </c>
      <c r="S4">
        <v>3.7496450815410698E-6</v>
      </c>
      <c r="T4">
        <v>0</v>
      </c>
      <c r="U4">
        <v>2</v>
      </c>
      <c r="V4">
        <v>6.0448316849837798E-5</v>
      </c>
      <c r="W4">
        <v>1.1726973468868499E-2</v>
      </c>
      <c r="X4">
        <v>2.6236263717116499E-7</v>
      </c>
      <c r="Y4">
        <v>2.6643297745820802E-7</v>
      </c>
      <c r="Z4">
        <v>0</v>
      </c>
      <c r="AA4">
        <v>3</v>
      </c>
      <c r="AB4">
        <v>1.2589812004117599E-4</v>
      </c>
      <c r="AC4">
        <v>2.4424235287988202E-2</v>
      </c>
      <c r="AD4">
        <v>2.34821907851845E-6</v>
      </c>
      <c r="AE4">
        <v>2.3843008633006502E-6</v>
      </c>
      <c r="AF4">
        <v>0</v>
      </c>
      <c r="AG4">
        <v>4</v>
      </c>
      <c r="AH4">
        <v>8.0931612787194798E-4</v>
      </c>
      <c r="AI4">
        <v>0.15700732880715701</v>
      </c>
      <c r="AJ4">
        <v>5.6584049699193097E-4</v>
      </c>
      <c r="AK4">
        <v>5.7368097855081603E-4</v>
      </c>
      <c r="AL4">
        <v>0</v>
      </c>
      <c r="AM4">
        <v>5</v>
      </c>
      <c r="AN4">
        <v>8.3957014008827398E-4</v>
      </c>
      <c r="AO4">
        <v>0.16287660717712499</v>
      </c>
      <c r="AP4">
        <v>6.2898748915907101E-4</v>
      </c>
      <c r="AQ4">
        <v>6.3766203945880796E-4</v>
      </c>
      <c r="AR4">
        <v>0</v>
      </c>
      <c r="AS4">
        <v>6</v>
      </c>
      <c r="AT4">
        <v>2.97103243377073E-3</v>
      </c>
      <c r="AU4">
        <v>0.57638029215152198</v>
      </c>
      <c r="AV4">
        <v>2.0648620282223199E-2</v>
      </c>
      <c r="AW4">
        <v>2.0846300356333201E-2</v>
      </c>
      <c r="AX4">
        <v>6.6191887182628301E-3</v>
      </c>
      <c r="AY4">
        <f t="shared" si="0"/>
        <v>1.6666666666666668E-3</v>
      </c>
      <c r="AZ4">
        <f t="shared" si="1"/>
        <v>-1.9768007411000155E-4</v>
      </c>
      <c r="BA4">
        <f t="shared" si="2"/>
        <v>3.9077411700135704E-8</v>
      </c>
      <c r="BB4" t="s">
        <v>55</v>
      </c>
      <c r="BC4">
        <f t="shared" ref="BC4:BC67" si="8">BC3-1</f>
        <v>30</v>
      </c>
      <c r="BD4">
        <f t="shared" si="3"/>
        <v>1.402943156396037E-2</v>
      </c>
      <c r="BE4">
        <f t="shared" si="4"/>
        <v>1.9682495000784752E-4</v>
      </c>
      <c r="BF4" t="s">
        <v>55</v>
      </c>
      <c r="BG4" t="b">
        <f t="shared" si="5"/>
        <v>0</v>
      </c>
      <c r="BH4">
        <f t="shared" si="6"/>
        <v>1.9768007411000155E-4</v>
      </c>
      <c r="BI4" t="s">
        <v>56</v>
      </c>
      <c r="BK4">
        <f t="shared" si="7"/>
        <v>1.402943156396037E-2</v>
      </c>
      <c r="BL4" t="s">
        <v>56</v>
      </c>
    </row>
    <row r="5" spans="1:67">
      <c r="A5" t="s">
        <v>42</v>
      </c>
      <c r="B5">
        <v>2</v>
      </c>
      <c r="C5">
        <v>-1</v>
      </c>
      <c r="D5">
        <v>5.9604644775390599E-8</v>
      </c>
      <c r="E5">
        <v>1.15633010864257E-5</v>
      </c>
      <c r="F5">
        <v>6.6509797669311801E-11</v>
      </c>
      <c r="G5">
        <v>6.6854410896155501E-11</v>
      </c>
      <c r="H5">
        <v>0</v>
      </c>
      <c r="I5">
        <v>0</v>
      </c>
      <c r="J5">
        <v>6.3752685710860394E-8</v>
      </c>
      <c r="K5">
        <v>1.23680210279069E-5</v>
      </c>
      <c r="L5">
        <v>7.6084250011376701E-11</v>
      </c>
      <c r="M5">
        <v>7.6483375188729497E-11</v>
      </c>
      <c r="N5">
        <v>0</v>
      </c>
      <c r="O5">
        <v>1</v>
      </c>
      <c r="P5">
        <v>1.26401344479897E-3</v>
      </c>
      <c r="Q5">
        <v>0.24521860829100001</v>
      </c>
      <c r="R5">
        <v>2.54830937130783E-2</v>
      </c>
      <c r="S5">
        <v>2.55747849037758E-2</v>
      </c>
      <c r="T5">
        <v>1.0284559048459E-3</v>
      </c>
      <c r="U5">
        <v>2</v>
      </c>
      <c r="V5">
        <v>2.27190562017866E-3</v>
      </c>
      <c r="W5">
        <v>0.44074969031466099</v>
      </c>
      <c r="X5">
        <v>7.2619348079788301E-2</v>
      </c>
      <c r="Y5">
        <v>7.2800099183285102E-2</v>
      </c>
      <c r="Z5">
        <v>0.101730839253396</v>
      </c>
      <c r="AA5">
        <v>3</v>
      </c>
      <c r="AB5">
        <v>2.2026782877974799E-3</v>
      </c>
      <c r="AC5">
        <v>0.42731958783271101</v>
      </c>
      <c r="AD5">
        <v>6.8847249710525193E-2</v>
      </c>
      <c r="AE5">
        <v>6.9023567846811504E-2</v>
      </c>
      <c r="AF5">
        <v>8.9615369714733203E-2</v>
      </c>
      <c r="AG5">
        <v>4</v>
      </c>
      <c r="AH5">
        <v>1.9851954525680498E-3</v>
      </c>
      <c r="AI5">
        <v>0.38512791779820299</v>
      </c>
      <c r="AJ5">
        <v>5.7449036090336303E-2</v>
      </c>
      <c r="AK5">
        <v>5.7609383352685901E-2</v>
      </c>
      <c r="AL5">
        <v>5.4830840902523097E-2</v>
      </c>
      <c r="AM5">
        <v>5</v>
      </c>
      <c r="AN5">
        <v>2.5858760314718802E-3</v>
      </c>
      <c r="AO5">
        <v>0.50165995010554598</v>
      </c>
      <c r="AP5">
        <v>9.0511410416203295E-2</v>
      </c>
      <c r="AQ5">
        <v>9.0707832868136495E-2</v>
      </c>
      <c r="AR5">
        <v>0.159635375109727</v>
      </c>
      <c r="AS5">
        <v>6</v>
      </c>
      <c r="AT5">
        <v>1.41799275248148E-3</v>
      </c>
      <c r="AU5">
        <v>0.275090593981408</v>
      </c>
      <c r="AV5">
        <v>3.1456883724745498E-2</v>
      </c>
      <c r="AW5">
        <v>3.15644686301053E-2</v>
      </c>
      <c r="AX5">
        <v>4.1586768873869097E-3</v>
      </c>
      <c r="AY5">
        <f t="shared" si="0"/>
        <v>1.724137931034483E-3</v>
      </c>
      <c r="AZ5">
        <f t="shared" si="1"/>
        <v>-1.0758490535980186E-4</v>
      </c>
      <c r="BA5">
        <f t="shared" si="2"/>
        <v>1.1574511861277524E-8</v>
      </c>
      <c r="BB5">
        <f>COUNT(BA:BA)</f>
        <v>32</v>
      </c>
      <c r="BC5">
        <f t="shared" si="8"/>
        <v>29</v>
      </c>
      <c r="BD5">
        <f t="shared" si="3"/>
        <v>2.7298206837358587E-2</v>
      </c>
      <c r="BE5">
        <f t="shared" si="4"/>
        <v>7.4519209653521113E-4</v>
      </c>
      <c r="BF5">
        <f>BB5</f>
        <v>32</v>
      </c>
      <c r="BG5" t="b">
        <f t="shared" si="5"/>
        <v>0</v>
      </c>
      <c r="BH5">
        <f t="shared" si="6"/>
        <v>1.0758490535980186E-4</v>
      </c>
      <c r="BI5">
        <f>0.5*BI2</f>
        <v>5.2835586585280557E-3</v>
      </c>
      <c r="BK5">
        <f t="shared" si="7"/>
        <v>2.7298206837358587E-2</v>
      </c>
      <c r="BL5">
        <f>0.5*BL2</f>
        <v>1.4626214043899843</v>
      </c>
    </row>
    <row r="6" spans="1:67">
      <c r="A6" t="s">
        <v>46</v>
      </c>
      <c r="B6">
        <v>4</v>
      </c>
      <c r="C6">
        <v>-1</v>
      </c>
      <c r="D6">
        <v>5.9604644775390599E-8</v>
      </c>
      <c r="E6">
        <v>1.15633010864257E-5</v>
      </c>
      <c r="F6">
        <v>1.11022302462516E-16</v>
      </c>
      <c r="G6">
        <v>0</v>
      </c>
      <c r="H6">
        <v>0</v>
      </c>
      <c r="I6">
        <v>0</v>
      </c>
      <c r="J6">
        <v>5.7579601850614095E-7</v>
      </c>
      <c r="K6">
        <v>1.11704427590191E-4</v>
      </c>
      <c r="L6">
        <v>4.8849813083506801E-15</v>
      </c>
      <c r="M6">
        <v>0</v>
      </c>
      <c r="N6">
        <v>0</v>
      </c>
      <c r="O6">
        <v>1</v>
      </c>
      <c r="P6">
        <v>2.99161573650702E-5</v>
      </c>
      <c r="Q6">
        <v>5.8037345288236303E-3</v>
      </c>
      <c r="R6">
        <v>4.5608294918508799E-11</v>
      </c>
      <c r="S6">
        <v>4.7054693474990401E-11</v>
      </c>
      <c r="T6">
        <v>0</v>
      </c>
      <c r="U6">
        <v>2</v>
      </c>
      <c r="V6">
        <v>4.96573739087711E-4</v>
      </c>
      <c r="W6">
        <v>9.6335305383016004E-2</v>
      </c>
      <c r="X6">
        <v>3.2261329386829002E-6</v>
      </c>
      <c r="Y6">
        <v>3.3228779888760902E-6</v>
      </c>
      <c r="Z6">
        <v>0</v>
      </c>
      <c r="AA6">
        <v>3</v>
      </c>
      <c r="AB6">
        <v>1.66040892203001E-3</v>
      </c>
      <c r="AC6">
        <v>0.322119330873823</v>
      </c>
      <c r="AD6">
        <v>3.3825695694567E-4</v>
      </c>
      <c r="AE6">
        <v>3.4717798918793003E-4</v>
      </c>
      <c r="AF6">
        <v>0</v>
      </c>
      <c r="AG6">
        <v>4</v>
      </c>
      <c r="AH6">
        <v>3.5877562247779399E-3</v>
      </c>
      <c r="AI6">
        <v>0.69602470760692003</v>
      </c>
      <c r="AJ6">
        <v>5.5257794960436001E-3</v>
      </c>
      <c r="AK6">
        <v>5.6413421097822802E-3</v>
      </c>
      <c r="AL6">
        <v>4.46696143064029E-4</v>
      </c>
      <c r="AM6">
        <v>5</v>
      </c>
      <c r="AN6">
        <v>6.3865735526019299E-3</v>
      </c>
      <c r="AO6">
        <v>1.2389952692047701</v>
      </c>
      <c r="AP6">
        <v>3.6732689175663302E-2</v>
      </c>
      <c r="AQ6">
        <v>3.7250622236544198E-2</v>
      </c>
      <c r="AR6">
        <v>7.6293603204192706E-2</v>
      </c>
      <c r="AS6">
        <v>6</v>
      </c>
      <c r="AT6">
        <v>6.1621413441170798E-3</v>
      </c>
      <c r="AU6">
        <v>1.19545542075871</v>
      </c>
      <c r="AV6">
        <v>3.2895836515800303E-2</v>
      </c>
      <c r="AW6">
        <v>3.3376096933115197E-2</v>
      </c>
      <c r="AX6">
        <v>6.4398452186121904E-2</v>
      </c>
      <c r="AY6">
        <f t="shared" si="0"/>
        <v>1.7857142857142859E-3</v>
      </c>
      <c r="AZ6">
        <f t="shared" si="1"/>
        <v>-4.8026041731489416E-4</v>
      </c>
      <c r="BA6">
        <f t="shared" si="2"/>
        <v>2.3065006843947629E-7</v>
      </c>
      <c r="BC6">
        <f t="shared" si="8"/>
        <v>28</v>
      </c>
      <c r="BD6">
        <f t="shared" si="3"/>
        <v>-3.1502615670321601E-2</v>
      </c>
      <c r="BE6">
        <f t="shared" si="4"/>
        <v>9.9241479407199203E-4</v>
      </c>
      <c r="BG6" t="b">
        <f t="shared" si="5"/>
        <v>0</v>
      </c>
      <c r="BH6">
        <f t="shared" si="6"/>
        <v>4.8026041731489416E-4</v>
      </c>
      <c r="BK6">
        <f t="shared" si="7"/>
        <v>3.1502615670321601E-2</v>
      </c>
    </row>
    <row r="7" spans="1:67">
      <c r="A7" t="s">
        <v>20</v>
      </c>
      <c r="B7">
        <v>2</v>
      </c>
      <c r="C7">
        <v>-1</v>
      </c>
      <c r="D7">
        <v>5.9604644775390599E-8</v>
      </c>
      <c r="E7">
        <v>1.15633010864257E-5</v>
      </c>
      <c r="F7">
        <v>6.6509797669311801E-11</v>
      </c>
      <c r="G7">
        <v>6.6854410896155501E-11</v>
      </c>
      <c r="H7">
        <v>0</v>
      </c>
      <c r="I7">
        <v>0</v>
      </c>
      <c r="J7">
        <v>4.0554970496409498E-7</v>
      </c>
      <c r="K7">
        <v>7.8676642763034506E-5</v>
      </c>
      <c r="L7">
        <v>3.0788868121689399E-9</v>
      </c>
      <c r="M7">
        <v>3.09484471383569E-9</v>
      </c>
      <c r="N7">
        <v>0</v>
      </c>
      <c r="O7">
        <v>1</v>
      </c>
      <c r="P7">
        <v>5.2103510667515795E-4</v>
      </c>
      <c r="Q7">
        <v>0.10108081069498</v>
      </c>
      <c r="R7">
        <v>4.7557006890653897E-3</v>
      </c>
      <c r="S7">
        <v>4.7771112390352297E-3</v>
      </c>
      <c r="T7">
        <v>0</v>
      </c>
      <c r="U7">
        <v>2</v>
      </c>
      <c r="V7">
        <v>2.20115250322168E-4</v>
      </c>
      <c r="W7">
        <v>4.2702358562500597E-2</v>
      </c>
      <c r="X7">
        <v>8.8188864893901098E-4</v>
      </c>
      <c r="Y7">
        <v>8.86200867391995E-4</v>
      </c>
      <c r="Z7">
        <v>0</v>
      </c>
      <c r="AA7">
        <v>3</v>
      </c>
      <c r="AB7">
        <v>4.4064342014411801E-4</v>
      </c>
      <c r="AC7">
        <v>8.5484823507958899E-2</v>
      </c>
      <c r="AD7">
        <v>3.4362998957944099E-3</v>
      </c>
      <c r="AE7">
        <v>3.4521220547559699E-3</v>
      </c>
      <c r="AF7">
        <v>0</v>
      </c>
      <c r="AG7">
        <v>4</v>
      </c>
      <c r="AH7">
        <v>1.6186322557438901E-3</v>
      </c>
      <c r="AI7">
        <v>0.31401465761431502</v>
      </c>
      <c r="AJ7">
        <v>3.9973731701133601E-2</v>
      </c>
      <c r="AK7">
        <v>4.0101359259524398E-2</v>
      </c>
      <c r="AL7">
        <v>1.43309242685567E-2</v>
      </c>
      <c r="AM7">
        <v>5</v>
      </c>
      <c r="AN7">
        <v>2.18288236422951E-3</v>
      </c>
      <c r="AO7">
        <v>0.42347917866052498</v>
      </c>
      <c r="AP7">
        <v>6.7780937928081597E-2</v>
      </c>
      <c r="AQ7">
        <v>6.7955928031336099E-2</v>
      </c>
      <c r="AR7">
        <v>8.6225659859943196E-2</v>
      </c>
      <c r="AS7">
        <v>6</v>
      </c>
      <c r="AT7">
        <v>1.48551621688536E-3</v>
      </c>
      <c r="AU7">
        <v>0.28819014607576099</v>
      </c>
      <c r="AV7">
        <v>3.4233694426976297E-2</v>
      </c>
      <c r="AW7">
        <v>3.4348137341764097E-2</v>
      </c>
      <c r="AX7">
        <v>6.6878586513871002E-3</v>
      </c>
      <c r="AY7">
        <f t="shared" si="0"/>
        <v>1.8518518518518519E-3</v>
      </c>
      <c r="AZ7">
        <f t="shared" si="1"/>
        <v>-1.1444291478780039E-4</v>
      </c>
      <c r="BA7">
        <f t="shared" si="2"/>
        <v>1.3097180745127741E-8</v>
      </c>
      <c r="BB7" t="s">
        <v>57</v>
      </c>
      <c r="BC7">
        <f t="shared" si="8"/>
        <v>27</v>
      </c>
      <c r="BD7">
        <f t="shared" si="3"/>
        <v>2.7545835775589195E-2</v>
      </c>
      <c r="BE7">
        <f t="shared" si="4"/>
        <v>7.5877306857572953E-4</v>
      </c>
      <c r="BF7" t="s">
        <v>57</v>
      </c>
      <c r="BG7" t="b">
        <f t="shared" si="5"/>
        <v>0</v>
      </c>
      <c r="BH7">
        <f t="shared" si="6"/>
        <v>1.1444291478780039E-4</v>
      </c>
      <c r="BK7">
        <f t="shared" si="7"/>
        <v>2.7545835775589195E-2</v>
      </c>
    </row>
    <row r="8" spans="1:67">
      <c r="A8" t="s">
        <v>15</v>
      </c>
      <c r="B8">
        <v>3</v>
      </c>
      <c r="C8">
        <v>-1</v>
      </c>
      <c r="D8">
        <v>5.9604644775390599E-8</v>
      </c>
      <c r="E8">
        <v>1.15633010864257E-5</v>
      </c>
      <c r="F8">
        <v>2.2204460492503101E-16</v>
      </c>
      <c r="G8">
        <v>2.2204460492503101E-16</v>
      </c>
      <c r="H8">
        <v>0</v>
      </c>
      <c r="I8">
        <v>0</v>
      </c>
      <c r="J8">
        <v>3.6435820507328001E-7</v>
      </c>
      <c r="K8">
        <v>7.0685491784216396E-5</v>
      </c>
      <c r="L8">
        <v>5.3734794391857501E-14</v>
      </c>
      <c r="M8">
        <v>5.8841820305133297E-14</v>
      </c>
      <c r="N8">
        <v>0</v>
      </c>
      <c r="O8">
        <v>1</v>
      </c>
      <c r="P8">
        <v>2.6651747580280201E-5</v>
      </c>
      <c r="Q8">
        <v>5.1704390305743596E-3</v>
      </c>
      <c r="R8">
        <v>2.2595831983274099E-8</v>
      </c>
      <c r="S8">
        <v>2.29481199598424E-8</v>
      </c>
      <c r="T8">
        <v>0</v>
      </c>
      <c r="U8">
        <v>2</v>
      </c>
      <c r="V8">
        <v>6.3451586527606607E-5</v>
      </c>
      <c r="W8">
        <v>1.2309607786355601E-2</v>
      </c>
      <c r="X8">
        <v>3.0331234490699098E-7</v>
      </c>
      <c r="Y8">
        <v>3.08015899341818E-7</v>
      </c>
      <c r="Z8">
        <v>0</v>
      </c>
      <c r="AA8">
        <v>3</v>
      </c>
      <c r="AB8">
        <v>3.79446736302731E-4</v>
      </c>
      <c r="AC8">
        <v>7.3612666842729907E-2</v>
      </c>
      <c r="AD8">
        <v>6.2000396093941896E-5</v>
      </c>
      <c r="AE8">
        <v>6.2917800128903204E-5</v>
      </c>
      <c r="AF8">
        <v>0</v>
      </c>
      <c r="AG8">
        <v>4</v>
      </c>
      <c r="AH8">
        <v>8.6866597724922405E-4</v>
      </c>
      <c r="AI8">
        <v>0.16852119958634901</v>
      </c>
      <c r="AJ8">
        <v>6.9379811277014904E-4</v>
      </c>
      <c r="AK8">
        <v>7.0332317610233199E-4</v>
      </c>
      <c r="AL8">
        <v>0</v>
      </c>
      <c r="AM8">
        <v>5</v>
      </c>
      <c r="AN8">
        <v>1.20898100172711E-3</v>
      </c>
      <c r="AO8">
        <v>0.23454231433506001</v>
      </c>
      <c r="AP8">
        <v>1.78220469394274E-3</v>
      </c>
      <c r="AQ8">
        <v>1.80538917617845E-3</v>
      </c>
      <c r="AR8">
        <v>2.42028619368284E-14</v>
      </c>
      <c r="AS8">
        <v>6</v>
      </c>
      <c r="AT8">
        <v>3.7137905422134098E-3</v>
      </c>
      <c r="AU8">
        <v>0.72047536518940303</v>
      </c>
      <c r="AV8">
        <v>3.6379146841703097E-2</v>
      </c>
      <c r="AW8">
        <v>3.6679935357006498E-2</v>
      </c>
      <c r="AX8">
        <v>3.7328563371222298E-2</v>
      </c>
      <c r="AY8">
        <f t="shared" si="0"/>
        <v>1.9230769230769232E-3</v>
      </c>
      <c r="AZ8">
        <f t="shared" si="1"/>
        <v>-3.0078851530340039E-4</v>
      </c>
      <c r="BA8">
        <f t="shared" si="2"/>
        <v>9.0473730938423931E-8</v>
      </c>
      <c r="BB8">
        <f>BB2/BB5</f>
        <v>1.4063613810445728E-7</v>
      </c>
      <c r="BC8">
        <f t="shared" si="8"/>
        <v>26</v>
      </c>
      <c r="BD8">
        <f t="shared" si="3"/>
        <v>-9.4941652951920086E-4</v>
      </c>
      <c r="BE8">
        <f t="shared" si="4"/>
        <v>9.0139174652428362E-7</v>
      </c>
      <c r="BF8">
        <f>BF2/BF5</f>
        <v>1.2532952017066903E-2</v>
      </c>
      <c r="BG8" t="b">
        <f t="shared" si="5"/>
        <v>0</v>
      </c>
      <c r="BH8">
        <f t="shared" si="6"/>
        <v>3.0078851530340039E-4</v>
      </c>
      <c r="BK8">
        <f t="shared" si="7"/>
        <v>9.4941652951920086E-4</v>
      </c>
    </row>
    <row r="9" spans="1:67">
      <c r="A9" t="s">
        <v>27</v>
      </c>
      <c r="B9">
        <v>3</v>
      </c>
      <c r="C9">
        <v>-1</v>
      </c>
      <c r="D9">
        <v>5.9604644775390599E-8</v>
      </c>
      <c r="E9">
        <v>1.15633010864257E-5</v>
      </c>
      <c r="F9">
        <v>2.2204460492503101E-16</v>
      </c>
      <c r="G9">
        <v>2.2204460492503101E-16</v>
      </c>
      <c r="H9">
        <v>0</v>
      </c>
      <c r="I9">
        <v>0</v>
      </c>
      <c r="J9">
        <v>2.5804302551344502E-7</v>
      </c>
      <c r="K9">
        <v>5.0060346949608398E-5</v>
      </c>
      <c r="L9">
        <v>1.8429702208777599E-14</v>
      </c>
      <c r="M9">
        <v>2.0872192862952899E-14</v>
      </c>
      <c r="N9">
        <v>0</v>
      </c>
      <c r="O9">
        <v>1</v>
      </c>
      <c r="P9">
        <v>5.6343099638867502E-5</v>
      </c>
      <c r="Q9">
        <v>1.0930561329940299E-2</v>
      </c>
      <c r="R9">
        <v>2.1258216642561199E-7</v>
      </c>
      <c r="S9">
        <v>2.1588218612755799E-7</v>
      </c>
      <c r="T9">
        <v>0</v>
      </c>
      <c r="U9">
        <v>2</v>
      </c>
      <c r="V9">
        <v>5.3147898526653598E-5</v>
      </c>
      <c r="W9">
        <v>1.03106923141708E-2</v>
      </c>
      <c r="X9">
        <v>1.78509602544174E-7</v>
      </c>
      <c r="Y9">
        <v>1.81282002298388E-7</v>
      </c>
      <c r="Z9">
        <v>0</v>
      </c>
      <c r="AA9">
        <v>3</v>
      </c>
      <c r="AB9">
        <v>8.5200716659742401E-4</v>
      </c>
      <c r="AC9">
        <v>0.1652893903199</v>
      </c>
      <c r="AD9">
        <v>6.5619494133939405E-4</v>
      </c>
      <c r="AE9">
        <v>6.6522719739459102E-4</v>
      </c>
      <c r="AF9">
        <v>0</v>
      </c>
      <c r="AG9">
        <v>4</v>
      </c>
      <c r="AH9">
        <v>1.2691548368901E-3</v>
      </c>
      <c r="AI9">
        <v>0.24621603835667899</v>
      </c>
      <c r="AJ9">
        <v>2.0442828098707899E-3</v>
      </c>
      <c r="AK9">
        <v>2.07062033692162E-3</v>
      </c>
      <c r="AL9">
        <v>4.9460435747050704E-13</v>
      </c>
      <c r="AM9">
        <v>5</v>
      </c>
      <c r="AN9">
        <v>3.2897442223867E-3</v>
      </c>
      <c r="AO9">
        <v>0.63821037914302103</v>
      </c>
      <c r="AP9">
        <v>2.6816606498896799E-2</v>
      </c>
      <c r="AQ9">
        <v>2.7058043401087299E-2</v>
      </c>
      <c r="AR9">
        <v>1.6144859520865799E-2</v>
      </c>
      <c r="AS9">
        <v>6</v>
      </c>
      <c r="AT9">
        <v>3.8994800693240902E-3</v>
      </c>
      <c r="AU9">
        <v>0.75649913344887298</v>
      </c>
      <c r="AV9">
        <v>4.1047025937631897E-2</v>
      </c>
      <c r="AW9">
        <v>4.1373541250253901E-2</v>
      </c>
      <c r="AX9">
        <v>4.9451831142792502E-2</v>
      </c>
      <c r="AY9">
        <f t="shared" si="0"/>
        <v>2E-3</v>
      </c>
      <c r="AZ9">
        <f t="shared" si="1"/>
        <v>-3.2651531262200412E-4</v>
      </c>
      <c r="BA9">
        <f t="shared" si="2"/>
        <v>1.0661224937664508E-7</v>
      </c>
      <c r="BC9">
        <f t="shared" si="8"/>
        <v>25</v>
      </c>
      <c r="BD9">
        <f t="shared" si="3"/>
        <v>-8.4048052051606051E-3</v>
      </c>
      <c r="BE9">
        <f t="shared" si="4"/>
        <v>7.0640750536694807E-5</v>
      </c>
      <c r="BG9" t="b">
        <f t="shared" si="5"/>
        <v>0</v>
      </c>
      <c r="BH9">
        <f t="shared" si="6"/>
        <v>3.2651531262200412E-4</v>
      </c>
      <c r="BK9">
        <f t="shared" si="7"/>
        <v>8.4048052051606051E-3</v>
      </c>
    </row>
    <row r="10" spans="1:67">
      <c r="A10" t="s">
        <v>29</v>
      </c>
      <c r="B10">
        <v>3</v>
      </c>
      <c r="C10">
        <v>-1</v>
      </c>
      <c r="D10">
        <v>5.9604644775390599E-8</v>
      </c>
      <c r="E10">
        <v>1.15633010864257E-5</v>
      </c>
      <c r="F10">
        <v>2.2204460492503101E-16</v>
      </c>
      <c r="G10">
        <v>2.2204460492503101E-16</v>
      </c>
      <c r="H10">
        <v>0</v>
      </c>
      <c r="I10">
        <v>0</v>
      </c>
      <c r="J10">
        <v>2.5804302551344502E-7</v>
      </c>
      <c r="K10">
        <v>5.0060346949608398E-5</v>
      </c>
      <c r="L10">
        <v>1.8429702208777599E-14</v>
      </c>
      <c r="M10">
        <v>2.0872192862952899E-14</v>
      </c>
      <c r="N10">
        <v>0</v>
      </c>
      <c r="O10">
        <v>1</v>
      </c>
      <c r="P10">
        <v>2.7160310029996902E-5</v>
      </c>
      <c r="Q10">
        <v>5.26910014581941E-3</v>
      </c>
      <c r="R10">
        <v>2.3912432811634601E-8</v>
      </c>
      <c r="S10">
        <v>2.4285222055553301E-8</v>
      </c>
      <c r="T10">
        <v>0</v>
      </c>
      <c r="U10">
        <v>2</v>
      </c>
      <c r="V10">
        <v>1.6607023695324599E-4</v>
      </c>
      <c r="W10">
        <v>3.2217625968929797E-2</v>
      </c>
      <c r="X10">
        <v>5.35871031603907E-6</v>
      </c>
      <c r="Y10">
        <v>5.4405633286291803E-6</v>
      </c>
      <c r="Z10">
        <v>0</v>
      </c>
      <c r="AA10">
        <v>3</v>
      </c>
      <c r="AB10">
        <v>2.20020707831325E-3</v>
      </c>
      <c r="AC10">
        <v>0.42684017319277101</v>
      </c>
      <c r="AD10">
        <v>9.3405900791173595E-3</v>
      </c>
      <c r="AE10">
        <v>9.44349352188E-3</v>
      </c>
      <c r="AF10">
        <v>1.10497905512318E-4</v>
      </c>
      <c r="AG10">
        <v>4</v>
      </c>
      <c r="AH10">
        <v>2.6652251574692102E-3</v>
      </c>
      <c r="AI10">
        <v>0.51705368054902601</v>
      </c>
      <c r="AJ10">
        <v>1.5556094944113899E-2</v>
      </c>
      <c r="AK10">
        <v>1.5713758979333602E-2</v>
      </c>
      <c r="AL10">
        <v>2.0154410545258901E-3</v>
      </c>
      <c r="AM10">
        <v>5</v>
      </c>
      <c r="AN10">
        <v>3.45423143350604E-3</v>
      </c>
      <c r="AO10">
        <v>0.67012089810017195</v>
      </c>
      <c r="AP10">
        <v>3.0343133748213898E-2</v>
      </c>
      <c r="AQ10">
        <v>3.0607571986795399E-2</v>
      </c>
      <c r="AR10">
        <v>2.3217646775791401E-2</v>
      </c>
      <c r="AS10">
        <v>6</v>
      </c>
      <c r="AT10">
        <v>3.8994800693240902E-3</v>
      </c>
      <c r="AU10">
        <v>0.75649913344887298</v>
      </c>
      <c r="AV10">
        <v>4.1047025937631897E-2</v>
      </c>
      <c r="AW10">
        <v>4.1373541250253901E-2</v>
      </c>
      <c r="AX10">
        <v>4.9451831142792502E-2</v>
      </c>
      <c r="AY10">
        <f t="shared" si="0"/>
        <v>2.0833333333333333E-3</v>
      </c>
      <c r="AZ10">
        <f t="shared" si="1"/>
        <v>-3.2651531262200412E-4</v>
      </c>
      <c r="BA10">
        <f t="shared" si="2"/>
        <v>1.0661224937664508E-7</v>
      </c>
      <c r="BB10" t="s">
        <v>58</v>
      </c>
      <c r="BC10">
        <f t="shared" si="8"/>
        <v>24</v>
      </c>
      <c r="BD10">
        <f t="shared" si="3"/>
        <v>-8.4048052051606051E-3</v>
      </c>
      <c r="BE10">
        <f t="shared" si="4"/>
        <v>7.0640750536694807E-5</v>
      </c>
      <c r="BF10" t="s">
        <v>58</v>
      </c>
      <c r="BG10" t="b">
        <f t="shared" si="5"/>
        <v>0</v>
      </c>
      <c r="BH10">
        <f t="shared" si="6"/>
        <v>3.2651531262200412E-4</v>
      </c>
      <c r="BK10">
        <f t="shared" si="7"/>
        <v>8.4048052051606051E-3</v>
      </c>
    </row>
    <row r="11" spans="1:67">
      <c r="A11" t="s">
        <v>25</v>
      </c>
      <c r="B11">
        <v>4</v>
      </c>
      <c r="C11">
        <v>-1</v>
      </c>
      <c r="D11">
        <v>5.9604644775390599E-8</v>
      </c>
      <c r="E11">
        <v>1.15633010864257E-5</v>
      </c>
      <c r="F11">
        <v>1.11022302462516E-16</v>
      </c>
      <c r="G11">
        <v>0</v>
      </c>
      <c r="H11">
        <v>0</v>
      </c>
      <c r="I11">
        <v>0</v>
      </c>
      <c r="J11">
        <v>8.8288722837608304E-7</v>
      </c>
      <c r="K11">
        <v>1.7128012230496E-4</v>
      </c>
      <c r="L11">
        <v>-9.5479180117763399E-15</v>
      </c>
      <c r="M11">
        <v>0</v>
      </c>
      <c r="N11">
        <v>0</v>
      </c>
      <c r="O11">
        <v>1</v>
      </c>
      <c r="P11">
        <v>4.5871441293107703E-5</v>
      </c>
      <c r="Q11">
        <v>8.8990596108628993E-3</v>
      </c>
      <c r="R11">
        <v>2.5154456295695101E-10</v>
      </c>
      <c r="S11">
        <v>2.5946200743476301E-10</v>
      </c>
      <c r="T11">
        <v>0</v>
      </c>
      <c r="U11">
        <v>2</v>
      </c>
      <c r="V11">
        <v>1.3412940986680701E-3</v>
      </c>
      <c r="W11">
        <v>0.26021105514160697</v>
      </c>
      <c r="X11">
        <v>1.5113627915719301E-4</v>
      </c>
      <c r="Y11">
        <v>1.5526840901614001E-4</v>
      </c>
      <c r="Z11">
        <v>0</v>
      </c>
      <c r="AA11">
        <v>3</v>
      </c>
      <c r="AB11">
        <v>3.6611927519020898E-3</v>
      </c>
      <c r="AC11">
        <v>0.71027139386900595</v>
      </c>
      <c r="AD11">
        <v>5.9271881017175501E-3</v>
      </c>
      <c r="AE11">
        <v>6.0499874271037202E-3</v>
      </c>
      <c r="AF11">
        <v>6.0697143067212002E-4</v>
      </c>
      <c r="AG11">
        <v>4</v>
      </c>
      <c r="AH11">
        <v>5.2501789833744299E-3</v>
      </c>
      <c r="AI11">
        <v>1.01853472277464</v>
      </c>
      <c r="AJ11">
        <v>1.9814573823254199E-2</v>
      </c>
      <c r="AK11">
        <v>2.01457079499461E-2</v>
      </c>
      <c r="AL11">
        <v>2.52517062980398E-2</v>
      </c>
      <c r="AM11">
        <v>5</v>
      </c>
      <c r="AN11">
        <v>7.12435233160621E-3</v>
      </c>
      <c r="AO11">
        <v>1.3821243523316</v>
      </c>
      <c r="AP11">
        <v>5.10905353554875E-2</v>
      </c>
      <c r="AQ11">
        <v>5.1729903950276698E-2</v>
      </c>
      <c r="AR11">
        <v>0.11920484157074999</v>
      </c>
      <c r="AS11">
        <v>6</v>
      </c>
      <c r="AT11">
        <v>6.9324090121317102E-3</v>
      </c>
      <c r="AU11">
        <v>1.3448873483535499</v>
      </c>
      <c r="AV11">
        <v>4.7097746139112703E-2</v>
      </c>
      <c r="AW11">
        <v>4.7706190102344503E-2</v>
      </c>
      <c r="AX11">
        <v>0.107624397181565</v>
      </c>
      <c r="AY11">
        <f t="shared" si="0"/>
        <v>2.1739130434782609E-3</v>
      </c>
      <c r="AZ11">
        <f t="shared" si="1"/>
        <v>-6.0844396323180006E-4</v>
      </c>
      <c r="BA11">
        <f t="shared" si="2"/>
        <v>3.7020405639322008E-7</v>
      </c>
      <c r="BB11">
        <f>SQRT(BB8)</f>
        <v>3.7501485051189275E-4</v>
      </c>
      <c r="BC11">
        <f t="shared" si="8"/>
        <v>23</v>
      </c>
      <c r="BD11">
        <f t="shared" si="3"/>
        <v>-6.0526651042452292E-2</v>
      </c>
      <c r="BE11">
        <f t="shared" si="4"/>
        <v>3.6634754864147911E-3</v>
      </c>
      <c r="BF11">
        <f>SQRT(BF8)</f>
        <v>0.11195066778303246</v>
      </c>
      <c r="BG11" t="b">
        <f t="shared" si="5"/>
        <v>0</v>
      </c>
      <c r="BH11">
        <f t="shared" si="6"/>
        <v>6.0844396323180006E-4</v>
      </c>
      <c r="BK11">
        <f t="shared" si="7"/>
        <v>6.0526651042452292E-2</v>
      </c>
    </row>
    <row r="12" spans="1:67">
      <c r="A12" t="s">
        <v>43</v>
      </c>
      <c r="B12">
        <v>4</v>
      </c>
      <c r="C12">
        <v>-1</v>
      </c>
      <c r="D12">
        <v>5.9604644775390599E-8</v>
      </c>
      <c r="E12">
        <v>1.15633010864257E-5</v>
      </c>
      <c r="F12">
        <v>1.11022302462516E-16</v>
      </c>
      <c r="G12">
        <v>0</v>
      </c>
      <c r="H12">
        <v>0</v>
      </c>
      <c r="I12">
        <v>0</v>
      </c>
      <c r="J12">
        <v>6.4089103023685502E-7</v>
      </c>
      <c r="K12">
        <v>1.2433285986595001E-4</v>
      </c>
      <c r="L12">
        <v>1.5543122344752101E-15</v>
      </c>
      <c r="M12">
        <v>0</v>
      </c>
      <c r="N12">
        <v>0</v>
      </c>
      <c r="O12">
        <v>1</v>
      </c>
      <c r="P12">
        <v>5.0273653475882298E-5</v>
      </c>
      <c r="Q12">
        <v>9.7530887743211697E-3</v>
      </c>
      <c r="R12">
        <v>3.62678664878046E-10</v>
      </c>
      <c r="S12">
        <v>3.7408431907692799E-10</v>
      </c>
      <c r="T12">
        <v>0</v>
      </c>
      <c r="U12">
        <v>2</v>
      </c>
      <c r="V12">
        <v>4.45616822909901E-4</v>
      </c>
      <c r="W12">
        <v>8.6449663644520794E-2</v>
      </c>
      <c r="X12">
        <v>2.1083785011199998E-6</v>
      </c>
      <c r="Y12">
        <v>2.1719498378702702E-6</v>
      </c>
      <c r="Z12">
        <v>0</v>
      </c>
      <c r="AA12">
        <v>3</v>
      </c>
      <c r="AB12">
        <v>1.99224279170335E-3</v>
      </c>
      <c r="AC12">
        <v>0.38649510159044997</v>
      </c>
      <c r="AD12">
        <v>6.6692799968692796E-4</v>
      </c>
      <c r="AE12">
        <v>6.8385947704485597E-4</v>
      </c>
      <c r="AF12">
        <v>6.1961547004329898E-12</v>
      </c>
      <c r="AG12">
        <v>4</v>
      </c>
      <c r="AH12">
        <v>2.9832972956033901E-3</v>
      </c>
      <c r="AI12">
        <v>0.57875967534705897</v>
      </c>
      <c r="AJ12">
        <v>2.8907964525473001E-3</v>
      </c>
      <c r="AK12">
        <v>2.9560028312726099E-3</v>
      </c>
      <c r="AL12">
        <v>1.35825159528479E-5</v>
      </c>
      <c r="AM12">
        <v>5</v>
      </c>
      <c r="AN12">
        <v>4.7187268689859304E-3</v>
      </c>
      <c r="AO12">
        <v>0.91543301258327103</v>
      </c>
      <c r="AP12">
        <v>1.39830977307635E-2</v>
      </c>
      <c r="AQ12">
        <v>1.4234862477975001E-2</v>
      </c>
      <c r="AR12">
        <v>1.10706884733186E-2</v>
      </c>
      <c r="AS12">
        <v>6</v>
      </c>
      <c r="AT12">
        <v>6.9324090121317102E-3</v>
      </c>
      <c r="AU12">
        <v>1.3448873483535499</v>
      </c>
      <c r="AV12">
        <v>4.7097746139112703E-2</v>
      </c>
      <c r="AW12">
        <v>4.7706190102344503E-2</v>
      </c>
      <c r="AX12">
        <v>0.107624397181565</v>
      </c>
      <c r="AY12">
        <f t="shared" si="0"/>
        <v>2.2727272727272731E-3</v>
      </c>
      <c r="AZ12">
        <f t="shared" si="1"/>
        <v>-6.0844396323180006E-4</v>
      </c>
      <c r="BA12">
        <f t="shared" si="2"/>
        <v>3.7020405639322008E-7</v>
      </c>
      <c r="BC12">
        <f t="shared" si="8"/>
        <v>22</v>
      </c>
      <c r="BD12">
        <f t="shared" si="3"/>
        <v>-6.0526651042452292E-2</v>
      </c>
      <c r="BE12">
        <f t="shared" si="4"/>
        <v>3.6634754864147911E-3</v>
      </c>
      <c r="BG12" t="b">
        <f t="shared" si="5"/>
        <v>0</v>
      </c>
      <c r="BH12">
        <f t="shared" si="6"/>
        <v>6.0844396323180006E-4</v>
      </c>
      <c r="BK12">
        <f t="shared" si="7"/>
        <v>6.0526651042452292E-2</v>
      </c>
    </row>
    <row r="13" spans="1:67">
      <c r="A13" t="s">
        <v>33</v>
      </c>
      <c r="B13">
        <v>2</v>
      </c>
      <c r="C13">
        <v>-1</v>
      </c>
      <c r="D13">
        <v>5.9604644775390599E-8</v>
      </c>
      <c r="E13">
        <v>1.15633010864257E-5</v>
      </c>
      <c r="F13">
        <v>6.6509797669311801E-11</v>
      </c>
      <c r="G13">
        <v>6.6854410896155501E-11</v>
      </c>
      <c r="H13">
        <v>0</v>
      </c>
      <c r="I13">
        <v>0</v>
      </c>
      <c r="J13">
        <v>1.28261201871174E-7</v>
      </c>
      <c r="K13">
        <v>2.48826731630079E-5</v>
      </c>
      <c r="L13">
        <v>3.07974978852598E-10</v>
      </c>
      <c r="M13">
        <v>3.09568592982145E-10</v>
      </c>
      <c r="N13">
        <v>0</v>
      </c>
      <c r="O13">
        <v>1</v>
      </c>
      <c r="P13">
        <v>5.6181100467419401E-5</v>
      </c>
      <c r="Q13">
        <v>1.0899133490679299E-2</v>
      </c>
      <c r="R13">
        <v>5.8666175281496501E-5</v>
      </c>
      <c r="S13">
        <v>5.8965740833194502E-5</v>
      </c>
      <c r="T13">
        <v>0</v>
      </c>
      <c r="U13">
        <v>2</v>
      </c>
      <c r="V13">
        <v>5.1049685524483495E-4</v>
      </c>
      <c r="W13">
        <v>9.9036389917497997E-2</v>
      </c>
      <c r="X13">
        <v>4.5713856123503699E-3</v>
      </c>
      <c r="Y13">
        <v>4.59202745277931E-3</v>
      </c>
      <c r="Z13">
        <v>0</v>
      </c>
      <c r="AA13">
        <v>3</v>
      </c>
      <c r="AB13">
        <v>2.4996053753942398E-3</v>
      </c>
      <c r="AC13">
        <v>0.48492344282648298</v>
      </c>
      <c r="AD13">
        <v>8.5473928475993402E-2</v>
      </c>
      <c r="AE13">
        <v>8.5666802756315094E-2</v>
      </c>
      <c r="AF13">
        <v>0.14347352031462701</v>
      </c>
      <c r="AG13">
        <v>4</v>
      </c>
      <c r="AH13">
        <v>1.79162357807652E-3</v>
      </c>
      <c r="AI13">
        <v>0.34757497414684502</v>
      </c>
      <c r="AJ13">
        <v>4.7930476101499801E-2</v>
      </c>
      <c r="AK13">
        <v>4.8074318084256197E-2</v>
      </c>
      <c r="AL13">
        <v>3.0023649078819301E-2</v>
      </c>
      <c r="AM13">
        <v>5</v>
      </c>
      <c r="AN13">
        <v>3.45423143350604E-3</v>
      </c>
      <c r="AO13">
        <v>0.67012089810017195</v>
      </c>
      <c r="AP13">
        <v>0.14529176317251999</v>
      </c>
      <c r="AQ13">
        <v>0.14548812560894001</v>
      </c>
      <c r="AR13">
        <v>0.31066214973782003</v>
      </c>
      <c r="AS13">
        <v>6</v>
      </c>
      <c r="AT13">
        <v>1.9806882891804899E-3</v>
      </c>
      <c r="AU13">
        <v>0.38425352810101499</v>
      </c>
      <c r="AV13">
        <v>5.7220443885848099E-2</v>
      </c>
      <c r="AW13">
        <v>5.7380429672579801E-2</v>
      </c>
      <c r="AX13">
        <v>5.41777574364046E-2</v>
      </c>
      <c r="AY13">
        <f t="shared" si="0"/>
        <v>2.3809523809523812E-3</v>
      </c>
      <c r="AZ13">
        <f t="shared" si="1"/>
        <v>-1.59985786731702E-4</v>
      </c>
      <c r="BA13">
        <f t="shared" si="2"/>
        <v>2.5595451956161635E-8</v>
      </c>
      <c r="BB13" t="s">
        <v>59</v>
      </c>
      <c r="BC13">
        <f t="shared" si="8"/>
        <v>21</v>
      </c>
      <c r="BD13">
        <f t="shared" si="3"/>
        <v>3.0426864494434991E-3</v>
      </c>
      <c r="BE13">
        <f t="shared" si="4"/>
        <v>9.257940829627087E-6</v>
      </c>
      <c r="BF13" t="s">
        <v>59</v>
      </c>
      <c r="BG13" t="b">
        <f t="shared" si="5"/>
        <v>0</v>
      </c>
      <c r="BH13">
        <f t="shared" si="6"/>
        <v>1.59985786731702E-4</v>
      </c>
      <c r="BK13">
        <f t="shared" si="7"/>
        <v>3.0426864494434991E-3</v>
      </c>
    </row>
    <row r="14" spans="1:67">
      <c r="A14" t="s">
        <v>38</v>
      </c>
      <c r="B14">
        <v>4</v>
      </c>
      <c r="C14">
        <v>-1</v>
      </c>
      <c r="D14">
        <v>5.9604644775390599E-8</v>
      </c>
      <c r="E14">
        <v>1.15633010864257E-5</v>
      </c>
      <c r="F14">
        <v>1.11022302462516E-16</v>
      </c>
      <c r="G14">
        <v>0</v>
      </c>
      <c r="H14">
        <v>0</v>
      </c>
      <c r="I14">
        <v>0</v>
      </c>
      <c r="J14">
        <v>5.7579601850614095E-7</v>
      </c>
      <c r="K14">
        <v>1.11704427590191E-4</v>
      </c>
      <c r="L14">
        <v>4.8849813083506801E-15</v>
      </c>
      <c r="M14">
        <v>0</v>
      </c>
      <c r="N14">
        <v>0</v>
      </c>
      <c r="O14">
        <v>1</v>
      </c>
      <c r="P14">
        <v>2.99161573650702E-5</v>
      </c>
      <c r="Q14">
        <v>5.8037345288236303E-3</v>
      </c>
      <c r="R14">
        <v>4.5608294918508799E-11</v>
      </c>
      <c r="S14">
        <v>4.7054693474990401E-11</v>
      </c>
      <c r="T14">
        <v>0</v>
      </c>
      <c r="U14">
        <v>2</v>
      </c>
      <c r="V14">
        <v>5.2768228129051304E-4</v>
      </c>
      <c r="W14">
        <v>0.102370362570359</v>
      </c>
      <c r="X14">
        <v>4.0943936738813102E-6</v>
      </c>
      <c r="Y14">
        <v>4.21676750828048E-6</v>
      </c>
      <c r="Z14">
        <v>0</v>
      </c>
      <c r="AA14">
        <v>3</v>
      </c>
      <c r="AB14">
        <v>2.13454584825359E-3</v>
      </c>
      <c r="AC14">
        <v>0.414101894561197</v>
      </c>
      <c r="AD14">
        <v>8.6029887152705398E-4</v>
      </c>
      <c r="AE14">
        <v>8.8178075927602896E-4</v>
      </c>
      <c r="AF14">
        <v>1.95033322825111E-10</v>
      </c>
      <c r="AG14">
        <v>4</v>
      </c>
      <c r="AH14">
        <v>4.5241211735523998E-3</v>
      </c>
      <c r="AI14">
        <v>0.87767950766916603</v>
      </c>
      <c r="AJ14">
        <v>1.2159841052348399E-2</v>
      </c>
      <c r="AK14">
        <v>1.23846784133162E-2</v>
      </c>
      <c r="AL14">
        <v>7.5683099001155798E-3</v>
      </c>
      <c r="AM14">
        <v>5</v>
      </c>
      <c r="AN14">
        <v>7.4319948186528399E-3</v>
      </c>
      <c r="AO14">
        <v>1.44180699481865</v>
      </c>
      <c r="AP14">
        <v>5.7865086255016997E-2</v>
      </c>
      <c r="AQ14">
        <v>5.8552424540616703E-2</v>
      </c>
      <c r="AR14">
        <v>0.13811787313170101</v>
      </c>
      <c r="AS14">
        <v>6</v>
      </c>
      <c r="AT14">
        <v>7.7026766801463501E-3</v>
      </c>
      <c r="AU14">
        <v>1.4943192759483901</v>
      </c>
      <c r="AV14">
        <v>6.4204017392094803E-2</v>
      </c>
      <c r="AW14">
        <v>6.4931489066790304E-2</v>
      </c>
      <c r="AX14">
        <v>0.15495174054696301</v>
      </c>
      <c r="AY14">
        <f t="shared" si="0"/>
        <v>2.5000000000000001E-3</v>
      </c>
      <c r="AZ14">
        <f t="shared" si="1"/>
        <v>-7.2747167469550122E-4</v>
      </c>
      <c r="BA14">
        <f t="shared" si="2"/>
        <v>5.2921503748427718E-7</v>
      </c>
      <c r="BB14">
        <f>BB11</f>
        <v>3.7501485051189275E-4</v>
      </c>
      <c r="BC14">
        <f t="shared" si="8"/>
        <v>20</v>
      </c>
      <c r="BD14">
        <f t="shared" si="3"/>
        <v>-9.0747723154868204E-2</v>
      </c>
      <c r="BE14">
        <f t="shared" si="4"/>
        <v>8.2351492577926021E-3</v>
      </c>
      <c r="BF14">
        <f>BF11</f>
        <v>0.11195066778303246</v>
      </c>
      <c r="BG14" t="b">
        <f t="shared" si="5"/>
        <v>0</v>
      </c>
      <c r="BH14">
        <f t="shared" si="6"/>
        <v>7.2747167469550122E-4</v>
      </c>
      <c r="BK14">
        <f t="shared" si="7"/>
        <v>9.0747723154868204E-2</v>
      </c>
    </row>
    <row r="15" spans="1:67">
      <c r="A15" t="s">
        <v>34</v>
      </c>
      <c r="B15">
        <v>2</v>
      </c>
      <c r="C15">
        <v>-1</v>
      </c>
      <c r="D15">
        <v>5.9604644775390599E-8</v>
      </c>
      <c r="E15">
        <v>1.15633010864257E-5</v>
      </c>
      <c r="F15">
        <v>6.6509797669311801E-11</v>
      </c>
      <c r="G15">
        <v>6.6854410896155501E-11</v>
      </c>
      <c r="H15">
        <v>0</v>
      </c>
      <c r="I15">
        <v>0</v>
      </c>
      <c r="J15">
        <v>2.8721535952229401E-7</v>
      </c>
      <c r="K15">
        <v>5.57197797473252E-5</v>
      </c>
      <c r="L15">
        <v>1.5442831458045701E-9</v>
      </c>
      <c r="M15">
        <v>1.5522892971020399E-9</v>
      </c>
      <c r="N15">
        <v>0</v>
      </c>
      <c r="O15">
        <v>1</v>
      </c>
      <c r="P15">
        <v>2.3180594894957499E-5</v>
      </c>
      <c r="Q15">
        <v>4.49703540962176E-3</v>
      </c>
      <c r="R15">
        <v>1.0029743421791001E-5</v>
      </c>
      <c r="S15">
        <v>1.0081399792749499E-5</v>
      </c>
      <c r="T15">
        <v>0</v>
      </c>
      <c r="U15">
        <v>2</v>
      </c>
      <c r="V15">
        <v>9.7633367179567206E-5</v>
      </c>
      <c r="W15">
        <v>1.8940873232836001E-2</v>
      </c>
      <c r="X15">
        <v>1.7623907868702301E-4</v>
      </c>
      <c r="Y15">
        <v>1.7712929183977201E-4</v>
      </c>
      <c r="Z15">
        <v>0</v>
      </c>
      <c r="AA15">
        <v>3</v>
      </c>
      <c r="AB15">
        <v>7.2125235636423193E-5</v>
      </c>
      <c r="AC15">
        <v>1.3992295713466101E-2</v>
      </c>
      <c r="AD15">
        <v>9.6493113572071397E-5</v>
      </c>
      <c r="AE15">
        <v>9.6983785821458295E-5</v>
      </c>
      <c r="AF15">
        <v>0</v>
      </c>
      <c r="AG15">
        <v>4</v>
      </c>
      <c r="AH15">
        <v>4.4067876280906202E-4</v>
      </c>
      <c r="AI15">
        <v>8.5491679984958102E-2</v>
      </c>
      <c r="AJ15">
        <v>3.4368357055434202E-3</v>
      </c>
      <c r="AK15">
        <v>3.4526601763044101E-3</v>
      </c>
      <c r="AL15">
        <v>0</v>
      </c>
      <c r="AM15">
        <v>5</v>
      </c>
      <c r="AN15">
        <v>1.03626943005181E-3</v>
      </c>
      <c r="AO15">
        <v>0.20103626943005101</v>
      </c>
      <c r="AP15">
        <v>1.7624972492720398E-2</v>
      </c>
      <c r="AQ15">
        <v>1.7693132842404102E-2</v>
      </c>
      <c r="AR15">
        <v>3.4697665320493302E-5</v>
      </c>
      <c r="AS15">
        <v>6</v>
      </c>
      <c r="AT15">
        <v>2.3108030040438999E-3</v>
      </c>
      <c r="AU15">
        <v>0.44829578278451698</v>
      </c>
      <c r="AV15">
        <v>7.4767600611614596E-2</v>
      </c>
      <c r="AW15">
        <v>7.4950694643750301E-2</v>
      </c>
      <c r="AX15">
        <v>0.108690811740057</v>
      </c>
      <c r="AY15">
        <f t="shared" si="0"/>
        <v>2.631578947368421E-3</v>
      </c>
      <c r="AZ15">
        <f t="shared" si="1"/>
        <v>-1.8309403213570552E-4</v>
      </c>
      <c r="BA15">
        <f t="shared" si="2"/>
        <v>3.3523424603710767E-8</v>
      </c>
      <c r="BC15">
        <f t="shared" si="8"/>
        <v>19</v>
      </c>
      <c r="BD15">
        <f t="shared" si="3"/>
        <v>-3.3923211128442404E-2</v>
      </c>
      <c r="BE15">
        <f t="shared" si="4"/>
        <v>1.1507842532648787E-3</v>
      </c>
      <c r="BG15" t="b">
        <f t="shared" si="5"/>
        <v>0</v>
      </c>
      <c r="BH15">
        <f t="shared" si="6"/>
        <v>1.8309403213570552E-4</v>
      </c>
      <c r="BK15">
        <f t="shared" si="7"/>
        <v>3.3923211128442404E-2</v>
      </c>
    </row>
    <row r="16" spans="1:67">
      <c r="A16" t="s">
        <v>17</v>
      </c>
      <c r="B16">
        <v>3</v>
      </c>
      <c r="C16">
        <v>-1</v>
      </c>
      <c r="D16">
        <v>5.9604644775390599E-8</v>
      </c>
      <c r="E16">
        <v>1.15633010864257E-5</v>
      </c>
      <c r="F16">
        <v>2.2204460492503101E-16</v>
      </c>
      <c r="G16">
        <v>2.2204460492503101E-16</v>
      </c>
      <c r="H16">
        <v>0</v>
      </c>
      <c r="I16">
        <v>0</v>
      </c>
      <c r="J16">
        <v>1.76691780171078E-7</v>
      </c>
      <c r="K16">
        <v>3.42782053531893E-5</v>
      </c>
      <c r="L16">
        <v>1.36557432028894E-14</v>
      </c>
      <c r="M16">
        <v>6.6613381477509298E-15</v>
      </c>
      <c r="N16">
        <v>0</v>
      </c>
      <c r="O16">
        <v>1</v>
      </c>
      <c r="P16">
        <v>3.8619128545556304E-6</v>
      </c>
      <c r="Q16">
        <v>7.4921109378379199E-4</v>
      </c>
      <c r="R16">
        <v>6.8963168509128497E-11</v>
      </c>
      <c r="S16">
        <v>7.00515201401685E-11</v>
      </c>
      <c r="T16">
        <v>0</v>
      </c>
      <c r="U16">
        <v>2</v>
      </c>
      <c r="V16">
        <v>7.7079666498169804E-5</v>
      </c>
      <c r="W16">
        <v>1.4953455300644901E-2</v>
      </c>
      <c r="X16">
        <v>5.4266871063468603E-7</v>
      </c>
      <c r="Y16">
        <v>5.5106723551023798E-7</v>
      </c>
      <c r="Z16">
        <v>0</v>
      </c>
      <c r="AA16">
        <v>3</v>
      </c>
      <c r="AB16">
        <v>1.5481426841151399E-3</v>
      </c>
      <c r="AC16">
        <v>0.300339680718338</v>
      </c>
      <c r="AD16">
        <v>3.5669199621318698E-3</v>
      </c>
      <c r="AE16">
        <v>3.6108279586054498E-3</v>
      </c>
      <c r="AF16">
        <v>7.22785264972714E-9</v>
      </c>
      <c r="AG16">
        <v>4</v>
      </c>
      <c r="AH16">
        <v>1.87359328426303E-3</v>
      </c>
      <c r="AI16">
        <v>0.36347709714702803</v>
      </c>
      <c r="AJ16">
        <v>6.0388257363483897E-3</v>
      </c>
      <c r="AK16">
        <v>6.10921487026749E-3</v>
      </c>
      <c r="AL16">
        <v>3.2282436976949201E-6</v>
      </c>
      <c r="AM16">
        <v>5</v>
      </c>
      <c r="AN16">
        <v>1.76636834667922E-3</v>
      </c>
      <c r="AO16">
        <v>0.34267545925576998</v>
      </c>
      <c r="AP16">
        <v>5.1372546075689699E-3</v>
      </c>
      <c r="AQ16">
        <v>5.1982318519009302E-3</v>
      </c>
      <c r="AR16">
        <v>6.3310895481727403E-7</v>
      </c>
      <c r="AS16">
        <v>6</v>
      </c>
      <c r="AT16">
        <v>5.1993067590987803E-3</v>
      </c>
      <c r="AU16">
        <v>1.0086655112651599</v>
      </c>
      <c r="AV16">
        <v>8.1421788608107296E-2</v>
      </c>
      <c r="AW16">
        <v>8.1902214917696295E-2</v>
      </c>
      <c r="AX16">
        <v>0.16158745432923599</v>
      </c>
      <c r="AY16">
        <f t="shared" si="0"/>
        <v>2.7777777777777779E-3</v>
      </c>
      <c r="AZ16">
        <f t="shared" si="1"/>
        <v>-4.8042630958899935E-4</v>
      </c>
      <c r="BA16">
        <f t="shared" si="2"/>
        <v>2.3080943894530503E-7</v>
      </c>
      <c r="BC16">
        <f t="shared" si="8"/>
        <v>18</v>
      </c>
      <c r="BD16">
        <f t="shared" si="3"/>
        <v>-8.0165665721128695E-2</v>
      </c>
      <c r="BE16">
        <f t="shared" si="4"/>
        <v>6.4265339605117482E-3</v>
      </c>
      <c r="BG16" t="b">
        <f t="shared" si="5"/>
        <v>0</v>
      </c>
      <c r="BH16">
        <f t="shared" si="6"/>
        <v>4.8042630958899935E-4</v>
      </c>
      <c r="BK16">
        <f t="shared" si="7"/>
        <v>8.0165665721128695E-2</v>
      </c>
    </row>
    <row r="17" spans="1:63">
      <c r="A17" t="s">
        <v>18</v>
      </c>
      <c r="B17">
        <v>3</v>
      </c>
      <c r="C17">
        <v>-1</v>
      </c>
      <c r="D17">
        <v>5.9604644775390599E-8</v>
      </c>
      <c r="E17">
        <v>1.15633010864257E-5</v>
      </c>
      <c r="F17">
        <v>2.2204460492503101E-16</v>
      </c>
      <c r="G17">
        <v>2.2204460492503101E-16</v>
      </c>
      <c r="H17">
        <v>0</v>
      </c>
      <c r="I17">
        <v>0</v>
      </c>
      <c r="J17">
        <v>3.2349539852217399E-7</v>
      </c>
      <c r="K17">
        <v>6.2758107313301797E-5</v>
      </c>
      <c r="L17">
        <v>3.0198066269804201E-14</v>
      </c>
      <c r="M17">
        <v>4.1189274213593301E-14</v>
      </c>
      <c r="N17">
        <v>0</v>
      </c>
      <c r="O17">
        <v>1</v>
      </c>
      <c r="P17">
        <v>1.8456900089537199E-5</v>
      </c>
      <c r="Q17">
        <v>3.5806386173702302E-3</v>
      </c>
      <c r="R17">
        <v>7.5134035659729598E-9</v>
      </c>
      <c r="S17">
        <v>7.6306939655878992E-9</v>
      </c>
      <c r="T17">
        <v>0</v>
      </c>
      <c r="U17">
        <v>2</v>
      </c>
      <c r="V17">
        <v>3.5685030786189703E-4</v>
      </c>
      <c r="W17">
        <v>6.9228959725208095E-2</v>
      </c>
      <c r="X17">
        <v>5.1737024703957199E-5</v>
      </c>
      <c r="Y17">
        <v>5.2505164939153901E-5</v>
      </c>
      <c r="Z17">
        <v>0</v>
      </c>
      <c r="AA17">
        <v>3</v>
      </c>
      <c r="AB17">
        <v>3.0704829901616998E-3</v>
      </c>
      <c r="AC17">
        <v>0.59567370009137</v>
      </c>
      <c r="AD17">
        <v>2.2478901469452001E-2</v>
      </c>
      <c r="AE17">
        <v>2.2690066745762402E-2</v>
      </c>
      <c r="AF17">
        <v>9.0198079420761301E-3</v>
      </c>
      <c r="AG17">
        <v>4</v>
      </c>
      <c r="AH17">
        <v>3.74718656852606E-3</v>
      </c>
      <c r="AI17">
        <v>0.72695419429405606</v>
      </c>
      <c r="AJ17">
        <v>3.7197295846885803E-2</v>
      </c>
      <c r="AK17">
        <v>3.7502737736835601E-2</v>
      </c>
      <c r="AL17">
        <v>3.9391474438459299E-2</v>
      </c>
      <c r="AM17">
        <v>5</v>
      </c>
      <c r="AN17">
        <v>4.0374133638382296E-3</v>
      </c>
      <c r="AO17">
        <v>0.78325819258461704</v>
      </c>
      <c r="AP17">
        <v>4.47003796520044E-2</v>
      </c>
      <c r="AQ17">
        <v>4.5045693800826202E-2</v>
      </c>
      <c r="AR17">
        <v>5.9411410543401197E-2</v>
      </c>
      <c r="AS17">
        <v>6</v>
      </c>
      <c r="AT17">
        <v>5.1993067590987803E-3</v>
      </c>
      <c r="AU17">
        <v>1.0086655112651599</v>
      </c>
      <c r="AV17">
        <v>8.1421788608107296E-2</v>
      </c>
      <c r="AW17">
        <v>8.1902214917696295E-2</v>
      </c>
      <c r="AX17">
        <v>0.16158745432923599</v>
      </c>
      <c r="AY17">
        <f t="shared" si="0"/>
        <v>2.9411764705882353E-3</v>
      </c>
      <c r="AZ17">
        <f t="shared" si="1"/>
        <v>-4.8042630958899935E-4</v>
      </c>
      <c r="BA17">
        <f t="shared" si="2"/>
        <v>2.3080943894530503E-7</v>
      </c>
      <c r="BC17">
        <f t="shared" si="8"/>
        <v>17</v>
      </c>
      <c r="BD17">
        <f t="shared" si="3"/>
        <v>-8.0165665721128695E-2</v>
      </c>
      <c r="BE17">
        <f t="shared" si="4"/>
        <v>6.4265339605117482E-3</v>
      </c>
      <c r="BG17" t="b">
        <f t="shared" si="5"/>
        <v>0</v>
      </c>
      <c r="BH17">
        <f t="shared" si="6"/>
        <v>4.8042630958899935E-4</v>
      </c>
      <c r="BK17">
        <f t="shared" si="7"/>
        <v>8.0165665721128695E-2</v>
      </c>
    </row>
    <row r="18" spans="1:63">
      <c r="A18" t="s">
        <v>24</v>
      </c>
      <c r="B18">
        <v>3</v>
      </c>
      <c r="C18">
        <v>-1</v>
      </c>
      <c r="D18">
        <v>5.9604644775390599E-8</v>
      </c>
      <c r="E18">
        <v>1.15633010864257E-5</v>
      </c>
      <c r="F18">
        <v>2.2204460492503101E-16</v>
      </c>
      <c r="G18">
        <v>2.2204460492503101E-16</v>
      </c>
      <c r="H18">
        <v>0</v>
      </c>
      <c r="I18">
        <v>0</v>
      </c>
      <c r="J18">
        <v>6.4089103023685502E-7</v>
      </c>
      <c r="K18">
        <v>1.2433285986595001E-4</v>
      </c>
      <c r="L18">
        <v>3.1696867353048199E-13</v>
      </c>
      <c r="M18">
        <v>3.2029934260435701E-13</v>
      </c>
      <c r="N18">
        <v>0</v>
      </c>
      <c r="O18">
        <v>1</v>
      </c>
      <c r="P18">
        <v>4.1207912685149401E-5</v>
      </c>
      <c r="Q18">
        <v>7.9943350609189903E-3</v>
      </c>
      <c r="R18">
        <v>8.3346555324048599E-8</v>
      </c>
      <c r="S18">
        <v>8.4643261288874703E-8</v>
      </c>
      <c r="T18">
        <v>0</v>
      </c>
      <c r="U18">
        <v>2</v>
      </c>
      <c r="V18">
        <v>4.2345281142343701E-4</v>
      </c>
      <c r="W18">
        <v>8.2149845416146797E-2</v>
      </c>
      <c r="X18">
        <v>8.5630605860642598E-5</v>
      </c>
      <c r="Y18">
        <v>8.6889297850500897E-5</v>
      </c>
      <c r="Z18">
        <v>0</v>
      </c>
      <c r="AA18">
        <v>3</v>
      </c>
      <c r="AB18">
        <v>1.0667837042762701E-3</v>
      </c>
      <c r="AC18">
        <v>0.20695603862959699</v>
      </c>
      <c r="AD18">
        <v>1.2493516883445E-3</v>
      </c>
      <c r="AE18">
        <v>1.2659773767618101E-3</v>
      </c>
      <c r="AF18">
        <v>0</v>
      </c>
      <c r="AG18">
        <v>4</v>
      </c>
      <c r="AH18">
        <v>1.83231835765444E-3</v>
      </c>
      <c r="AI18">
        <v>0.355469761384963</v>
      </c>
      <c r="AJ18">
        <v>5.6813822912217199E-3</v>
      </c>
      <c r="AK18">
        <v>5.7480707787730401E-3</v>
      </c>
      <c r="AL18">
        <v>1.7859807790454501E-6</v>
      </c>
      <c r="AM18">
        <v>5</v>
      </c>
      <c r="AN18">
        <v>3.1538634827663801E-3</v>
      </c>
      <c r="AO18">
        <v>0.611849515656679</v>
      </c>
      <c r="AP18">
        <v>2.4079431268401098E-2</v>
      </c>
      <c r="AQ18">
        <v>2.4302033896686202E-2</v>
      </c>
      <c r="AR18">
        <v>1.14243315667341E-2</v>
      </c>
      <c r="AS18">
        <v>6</v>
      </c>
      <c r="AT18">
        <v>5.1993067590987803E-3</v>
      </c>
      <c r="AU18">
        <v>1.0086655112651599</v>
      </c>
      <c r="AV18">
        <v>8.1421788608107296E-2</v>
      </c>
      <c r="AW18">
        <v>8.1902214917696295E-2</v>
      </c>
      <c r="AX18">
        <v>0.16158745432923599</v>
      </c>
      <c r="AY18">
        <f t="shared" si="0"/>
        <v>3.1250000000000002E-3</v>
      </c>
      <c r="AZ18">
        <f t="shared" si="1"/>
        <v>-4.8042630958899935E-4</v>
      </c>
      <c r="BA18">
        <f t="shared" si="2"/>
        <v>2.3080943894530503E-7</v>
      </c>
      <c r="BC18">
        <f t="shared" si="8"/>
        <v>16</v>
      </c>
      <c r="BD18">
        <f t="shared" si="3"/>
        <v>-8.0165665721128695E-2</v>
      </c>
      <c r="BE18">
        <f t="shared" si="4"/>
        <v>6.4265339605117482E-3</v>
      </c>
      <c r="BG18" t="b">
        <f t="shared" si="5"/>
        <v>0</v>
      </c>
      <c r="BH18">
        <f t="shared" si="6"/>
        <v>4.8042630958899935E-4</v>
      </c>
      <c r="BK18">
        <f t="shared" si="7"/>
        <v>8.0165665721128695E-2</v>
      </c>
    </row>
    <row r="19" spans="1:63">
      <c r="A19" t="s">
        <v>31</v>
      </c>
      <c r="B19">
        <v>3</v>
      </c>
      <c r="C19">
        <v>-1</v>
      </c>
      <c r="D19">
        <v>5.9604644775390599E-8</v>
      </c>
      <c r="E19">
        <v>1.15633010864257E-5</v>
      </c>
      <c r="F19">
        <v>2.2204460492503101E-16</v>
      </c>
      <c r="G19">
        <v>2.2204460492503101E-16</v>
      </c>
      <c r="H19">
        <v>0</v>
      </c>
      <c r="I19">
        <v>0</v>
      </c>
      <c r="J19">
        <v>3.2349539852217399E-7</v>
      </c>
      <c r="K19">
        <v>6.2758107313301797E-5</v>
      </c>
      <c r="L19">
        <v>3.0198066269804201E-14</v>
      </c>
      <c r="M19">
        <v>4.1189274213593301E-14</v>
      </c>
      <c r="N19">
        <v>0</v>
      </c>
      <c r="O19">
        <v>1</v>
      </c>
      <c r="P19">
        <v>2.0080423708524302E-5</v>
      </c>
      <c r="Q19">
        <v>3.8956021994537202E-3</v>
      </c>
      <c r="R19">
        <v>9.6733780985402907E-9</v>
      </c>
      <c r="S19">
        <v>9.8243494450755892E-9</v>
      </c>
      <c r="T19">
        <v>0</v>
      </c>
      <c r="U19">
        <v>2</v>
      </c>
      <c r="V19">
        <v>2.7056238490894198E-4</v>
      </c>
      <c r="W19">
        <v>5.2489102672334802E-2</v>
      </c>
      <c r="X19">
        <v>2.2829629051090901E-5</v>
      </c>
      <c r="Y19">
        <v>2.3172980664010098E-5</v>
      </c>
      <c r="Z19">
        <v>0</v>
      </c>
      <c r="AA19">
        <v>3</v>
      </c>
      <c r="AB19">
        <v>1.8003046669436301E-3</v>
      </c>
      <c r="AC19">
        <v>0.34925910538706501</v>
      </c>
      <c r="AD19">
        <v>5.4131257547092001E-3</v>
      </c>
      <c r="AE19">
        <v>5.4770106133636897E-3</v>
      </c>
      <c r="AF19">
        <v>1.0956431382158599E-6</v>
      </c>
      <c r="AG19">
        <v>4</v>
      </c>
      <c r="AH19">
        <v>2.1212844377270401E-3</v>
      </c>
      <c r="AI19">
        <v>0.411529180919046</v>
      </c>
      <c r="AJ19">
        <v>8.4643495070707495E-3</v>
      </c>
      <c r="AK19">
        <v>8.5588942161881603E-3</v>
      </c>
      <c r="AL19">
        <v>5.4837028467424798E-5</v>
      </c>
      <c r="AM19">
        <v>5</v>
      </c>
      <c r="AN19">
        <v>4.5336787564766801E-3</v>
      </c>
      <c r="AO19">
        <v>0.87953367875647603</v>
      </c>
      <c r="AP19">
        <v>5.91200805544638E-2</v>
      </c>
      <c r="AQ19">
        <v>5.9529311832026997E-2</v>
      </c>
      <c r="AR19">
        <v>0.100319323738904</v>
      </c>
      <c r="AS19">
        <v>6</v>
      </c>
      <c r="AT19">
        <v>5.1993067590987803E-3</v>
      </c>
      <c r="AU19">
        <v>1.0086655112651599</v>
      </c>
      <c r="AV19">
        <v>8.1421788608107296E-2</v>
      </c>
      <c r="AW19">
        <v>8.1902214917696295E-2</v>
      </c>
      <c r="AX19">
        <v>0.16158745432923599</v>
      </c>
      <c r="AY19">
        <f t="shared" si="0"/>
        <v>3.3333333333333335E-3</v>
      </c>
      <c r="AZ19">
        <f t="shared" si="1"/>
        <v>-4.8042630958899935E-4</v>
      </c>
      <c r="BA19">
        <f t="shared" si="2"/>
        <v>2.3080943894530503E-7</v>
      </c>
      <c r="BC19">
        <f t="shared" si="8"/>
        <v>15</v>
      </c>
      <c r="BD19">
        <f t="shared" si="3"/>
        <v>-8.0165665721128695E-2</v>
      </c>
      <c r="BE19">
        <f t="shared" si="4"/>
        <v>6.4265339605117482E-3</v>
      </c>
      <c r="BG19" t="b">
        <f t="shared" si="5"/>
        <v>0</v>
      </c>
      <c r="BH19">
        <f t="shared" si="6"/>
        <v>4.8042630958899935E-4</v>
      </c>
      <c r="BK19">
        <f t="shared" si="7"/>
        <v>8.0165665721128695E-2</v>
      </c>
    </row>
    <row r="20" spans="1:63">
      <c r="A20" t="s">
        <v>32</v>
      </c>
      <c r="B20">
        <v>3</v>
      </c>
      <c r="C20">
        <v>-1</v>
      </c>
      <c r="D20">
        <v>5.9604644775390599E-8</v>
      </c>
      <c r="E20">
        <v>1.15633010864257E-5</v>
      </c>
      <c r="F20">
        <v>2.2204460492503101E-16</v>
      </c>
      <c r="G20">
        <v>2.2204460492503101E-16</v>
      </c>
      <c r="H20">
        <v>0</v>
      </c>
      <c r="I20">
        <v>0</v>
      </c>
      <c r="J20">
        <v>1.76691780171078E-7</v>
      </c>
      <c r="K20">
        <v>3.42782053531893E-5</v>
      </c>
      <c r="L20">
        <v>1.36557432028894E-14</v>
      </c>
      <c r="M20">
        <v>6.6613381477509298E-15</v>
      </c>
      <c r="N20">
        <v>0</v>
      </c>
      <c r="O20">
        <v>1</v>
      </c>
      <c r="P20">
        <v>8.2018909933197397E-6</v>
      </c>
      <c r="Q20">
        <v>1.59116685270402E-3</v>
      </c>
      <c r="R20">
        <v>6.6028815748353498E-10</v>
      </c>
      <c r="S20">
        <v>6.7062178032983804E-10</v>
      </c>
      <c r="T20">
        <v>0</v>
      </c>
      <c r="U20">
        <v>2</v>
      </c>
      <c r="V20">
        <v>1.21134847007249E-4</v>
      </c>
      <c r="W20">
        <v>2.3500160319406299E-2</v>
      </c>
      <c r="X20">
        <v>2.0930720510126101E-6</v>
      </c>
      <c r="Y20">
        <v>2.1252559232465201E-6</v>
      </c>
      <c r="Z20">
        <v>0</v>
      </c>
      <c r="AA20">
        <v>3</v>
      </c>
      <c r="AB20">
        <v>9.5247059667240297E-4</v>
      </c>
      <c r="AC20">
        <v>0.18477929575444599</v>
      </c>
      <c r="AD20">
        <v>9.0377012274611701E-4</v>
      </c>
      <c r="AE20">
        <v>9.1601605935098796E-4</v>
      </c>
      <c r="AF20">
        <v>0</v>
      </c>
      <c r="AG20">
        <v>4</v>
      </c>
      <c r="AH20">
        <v>3.1023784901757999E-3</v>
      </c>
      <c r="AI20">
        <v>0.60186142709410495</v>
      </c>
      <c r="AJ20">
        <v>2.3084042535752601E-2</v>
      </c>
      <c r="AK20">
        <v>2.32995701857827E-2</v>
      </c>
      <c r="AL20">
        <v>9.8963815144739106E-3</v>
      </c>
      <c r="AM20">
        <v>5</v>
      </c>
      <c r="AN20">
        <v>3.8860103626943E-3</v>
      </c>
      <c r="AO20">
        <v>0.75388601036269398</v>
      </c>
      <c r="AP20">
        <v>4.0698715913319597E-2</v>
      </c>
      <c r="AQ20">
        <v>4.1023379079466897E-2</v>
      </c>
      <c r="AR20">
        <v>4.8520700469228399E-2</v>
      </c>
      <c r="AS20">
        <v>6</v>
      </c>
      <c r="AT20">
        <v>5.1993067590987803E-3</v>
      </c>
      <c r="AU20">
        <v>1.0086655112651599</v>
      </c>
      <c r="AV20">
        <v>8.1421788608107296E-2</v>
      </c>
      <c r="AW20">
        <v>8.1902214917696295E-2</v>
      </c>
      <c r="AX20">
        <v>0.16158745432923599</v>
      </c>
      <c r="AY20">
        <f t="shared" si="0"/>
        <v>3.5714285714285718E-3</v>
      </c>
      <c r="AZ20">
        <f t="shared" si="1"/>
        <v>-4.8042630958899935E-4</v>
      </c>
      <c r="BA20">
        <f t="shared" si="2"/>
        <v>2.3080943894530503E-7</v>
      </c>
      <c r="BC20">
        <f t="shared" si="8"/>
        <v>14</v>
      </c>
      <c r="BD20">
        <f t="shared" si="3"/>
        <v>-8.0165665721128695E-2</v>
      </c>
      <c r="BE20">
        <f t="shared" si="4"/>
        <v>6.4265339605117482E-3</v>
      </c>
      <c r="BH20">
        <f t="shared" si="6"/>
        <v>4.8042630958899935E-4</v>
      </c>
      <c r="BK20">
        <f t="shared" si="7"/>
        <v>8.0165665721128695E-2</v>
      </c>
    </row>
    <row r="21" spans="1:63">
      <c r="A21" t="s">
        <v>36</v>
      </c>
      <c r="B21">
        <v>3</v>
      </c>
      <c r="C21">
        <v>-1</v>
      </c>
      <c r="D21">
        <v>5.9604644775390599E-8</v>
      </c>
      <c r="E21">
        <v>1.15633010864257E-5</v>
      </c>
      <c r="F21">
        <v>2.2204460492503101E-16</v>
      </c>
      <c r="G21">
        <v>2.2204460492503101E-16</v>
      </c>
      <c r="H21">
        <v>0</v>
      </c>
      <c r="I21">
        <v>0</v>
      </c>
      <c r="J21">
        <v>2.5804302551344502E-7</v>
      </c>
      <c r="K21">
        <v>5.0060346949608398E-5</v>
      </c>
      <c r="L21">
        <v>1.8429702208777599E-14</v>
      </c>
      <c r="M21">
        <v>2.0872192862952899E-14</v>
      </c>
      <c r="N21">
        <v>0</v>
      </c>
      <c r="O21">
        <v>1</v>
      </c>
      <c r="P21">
        <v>2.3551232608016201E-5</v>
      </c>
      <c r="Q21">
        <v>4.5689391259551597E-3</v>
      </c>
      <c r="R21">
        <v>1.55985701022487E-8</v>
      </c>
      <c r="S21">
        <v>1.5841884248857201E-8</v>
      </c>
      <c r="T21">
        <v>0</v>
      </c>
      <c r="U21">
        <v>2</v>
      </c>
      <c r="V21">
        <v>5.1874542175427199E-5</v>
      </c>
      <c r="W21">
        <v>1.00636611820328E-2</v>
      </c>
      <c r="X21">
        <v>1.6601424224216201E-7</v>
      </c>
      <c r="Y21">
        <v>1.6859304341476599E-7</v>
      </c>
      <c r="Z21">
        <v>0</v>
      </c>
      <c r="AA21">
        <v>3</v>
      </c>
      <c r="AB21">
        <v>1.06998975944144E-3</v>
      </c>
      <c r="AC21">
        <v>0.20757801333164</v>
      </c>
      <c r="AD21">
        <v>1.26007646152637E-3</v>
      </c>
      <c r="AE21">
        <v>1.27683634165209E-3</v>
      </c>
      <c r="AF21">
        <v>0</v>
      </c>
      <c r="AG21">
        <v>4</v>
      </c>
      <c r="AH21">
        <v>3.1023784901757999E-3</v>
      </c>
      <c r="AI21">
        <v>0.60186142709410495</v>
      </c>
      <c r="AJ21">
        <v>2.3084042535752601E-2</v>
      </c>
      <c r="AK21">
        <v>2.32995701857827E-2</v>
      </c>
      <c r="AL21">
        <v>9.8963815144739106E-3</v>
      </c>
      <c r="AM21">
        <v>5</v>
      </c>
      <c r="AN21">
        <v>3.8860103626943E-3</v>
      </c>
      <c r="AO21">
        <v>0.75388601036269398</v>
      </c>
      <c r="AP21">
        <v>4.0698715913319597E-2</v>
      </c>
      <c r="AQ21">
        <v>4.1023379079466897E-2</v>
      </c>
      <c r="AR21">
        <v>4.8520700469228399E-2</v>
      </c>
      <c r="AS21">
        <v>6</v>
      </c>
      <c r="AT21">
        <v>5.1993067590987803E-3</v>
      </c>
      <c r="AU21">
        <v>1.0086655112651599</v>
      </c>
      <c r="AV21">
        <v>8.1421788608107296E-2</v>
      </c>
      <c r="AW21">
        <v>8.1902214917696295E-2</v>
      </c>
      <c r="AX21">
        <v>0.16158745432923599</v>
      </c>
      <c r="AY21">
        <f t="shared" si="0"/>
        <v>3.8461538461538464E-3</v>
      </c>
      <c r="AZ21">
        <f t="shared" si="1"/>
        <v>-4.8042630958899935E-4</v>
      </c>
      <c r="BA21">
        <f t="shared" si="2"/>
        <v>2.3080943894530503E-7</v>
      </c>
      <c r="BC21">
        <f t="shared" si="8"/>
        <v>13</v>
      </c>
      <c r="BD21">
        <f t="shared" si="3"/>
        <v>-8.0165665721128695E-2</v>
      </c>
      <c r="BE21">
        <f t="shared" si="4"/>
        <v>6.4265339605117482E-3</v>
      </c>
      <c r="BH21">
        <f t="shared" si="6"/>
        <v>4.8042630958899935E-4</v>
      </c>
      <c r="BK21">
        <f t="shared" si="7"/>
        <v>8.0165665721128695E-2</v>
      </c>
    </row>
    <row r="22" spans="1:63">
      <c r="A22" t="s">
        <v>39</v>
      </c>
      <c r="B22">
        <v>3</v>
      </c>
      <c r="C22">
        <v>-1</v>
      </c>
      <c r="D22">
        <v>5.9604644775390599E-8</v>
      </c>
      <c r="E22">
        <v>1.15633010864257E-5</v>
      </c>
      <c r="F22">
        <v>2.2204460492503101E-16</v>
      </c>
      <c r="G22">
        <v>2.2204460492503101E-16</v>
      </c>
      <c r="H22">
        <v>0</v>
      </c>
      <c r="I22">
        <v>0</v>
      </c>
      <c r="J22">
        <v>4.0554970496409498E-7</v>
      </c>
      <c r="K22">
        <v>7.8676642763034506E-5</v>
      </c>
      <c r="L22">
        <v>7.3163697322797803E-14</v>
      </c>
      <c r="M22">
        <v>8.1157303100098905E-14</v>
      </c>
      <c r="N22">
        <v>0</v>
      </c>
      <c r="O22">
        <v>1</v>
      </c>
      <c r="P22">
        <v>5.5278592829388596E-4</v>
      </c>
      <c r="Q22">
        <v>0.107240470089013</v>
      </c>
      <c r="R22">
        <v>1.87013701691163E-4</v>
      </c>
      <c r="S22">
        <v>1.8970930179074101E-4</v>
      </c>
      <c r="T22">
        <v>0</v>
      </c>
      <c r="U22">
        <v>2</v>
      </c>
      <c r="V22">
        <v>3.36163915562585E-4</v>
      </c>
      <c r="W22">
        <v>6.5215799619141507E-2</v>
      </c>
      <c r="X22">
        <v>4.3378999475041003E-5</v>
      </c>
      <c r="Y22">
        <v>4.4025047433393597E-5</v>
      </c>
      <c r="Z22">
        <v>0</v>
      </c>
      <c r="AA22">
        <v>3</v>
      </c>
      <c r="AB22">
        <v>7.8597217151433996E-4</v>
      </c>
      <c r="AC22">
        <v>0.15247860127378199</v>
      </c>
      <c r="AD22">
        <v>5.1999952413628303E-4</v>
      </c>
      <c r="AE22">
        <v>5.2723097147033804E-4</v>
      </c>
      <c r="AF22">
        <v>0</v>
      </c>
      <c r="AG22">
        <v>4</v>
      </c>
      <c r="AH22">
        <v>6.9803516028955502E-4</v>
      </c>
      <c r="AI22">
        <v>0.13541882109617301</v>
      </c>
      <c r="AJ22">
        <v>3.6884856407170998E-4</v>
      </c>
      <c r="AK22">
        <v>3.7404818655584199E-4</v>
      </c>
      <c r="AL22">
        <v>0</v>
      </c>
      <c r="AM22">
        <v>5</v>
      </c>
      <c r="AN22">
        <v>1.3816925734024101E-3</v>
      </c>
      <c r="AO22">
        <v>0.26804835924006898</v>
      </c>
      <c r="AP22">
        <v>2.5960523530362801E-3</v>
      </c>
      <c r="AQ22">
        <v>2.62889393196508E-3</v>
      </c>
      <c r="AR22">
        <v>4.8910653305256301E-11</v>
      </c>
      <c r="AS22">
        <v>6</v>
      </c>
      <c r="AT22">
        <v>5.1993067590987803E-3</v>
      </c>
      <c r="AU22">
        <v>1.0086655112651599</v>
      </c>
      <c r="AV22">
        <v>8.1421788608107296E-2</v>
      </c>
      <c r="AW22">
        <v>8.1902214917696295E-2</v>
      </c>
      <c r="AX22">
        <v>0.16158745432923599</v>
      </c>
      <c r="AY22">
        <f t="shared" si="0"/>
        <v>4.1666666666666666E-3</v>
      </c>
      <c r="AZ22">
        <f t="shared" si="1"/>
        <v>-4.8042630958899935E-4</v>
      </c>
      <c r="BA22">
        <f t="shared" si="2"/>
        <v>2.3080943894530503E-7</v>
      </c>
      <c r="BC22">
        <f t="shared" si="8"/>
        <v>12</v>
      </c>
      <c r="BD22">
        <f t="shared" si="3"/>
        <v>-8.0165665721128695E-2</v>
      </c>
      <c r="BE22">
        <f t="shared" si="4"/>
        <v>6.4265339605117482E-3</v>
      </c>
      <c r="BH22">
        <f t="shared" si="6"/>
        <v>4.8042630958899935E-4</v>
      </c>
      <c r="BK22">
        <f t="shared" si="7"/>
        <v>8.0165665721128695E-2</v>
      </c>
    </row>
    <row r="23" spans="1:63">
      <c r="A23" t="s">
        <v>21</v>
      </c>
      <c r="B23">
        <v>2</v>
      </c>
      <c r="C23">
        <v>-1</v>
      </c>
      <c r="D23">
        <v>5.9604644775390599E-8</v>
      </c>
      <c r="E23">
        <v>1.15633010864257E-5</v>
      </c>
      <c r="F23">
        <v>6.6509797669311801E-11</v>
      </c>
      <c r="G23">
        <v>6.6854410896155501E-11</v>
      </c>
      <c r="H23">
        <v>0</v>
      </c>
      <c r="I23">
        <v>0</v>
      </c>
      <c r="J23">
        <v>1.0231029170129E-7</v>
      </c>
      <c r="K23">
        <v>1.9848196590050202E-5</v>
      </c>
      <c r="L23">
        <v>1.9595403077943199E-10</v>
      </c>
      <c r="M23">
        <v>1.9697288244913099E-10</v>
      </c>
      <c r="N23">
        <v>0</v>
      </c>
      <c r="O23">
        <v>1</v>
      </c>
      <c r="P23">
        <v>3.8927335674953601E-5</v>
      </c>
      <c r="Q23">
        <v>7.5519031209409998E-3</v>
      </c>
      <c r="R23">
        <v>2.82276736099928E-5</v>
      </c>
      <c r="S23">
        <v>2.8372461325143398E-5</v>
      </c>
      <c r="T23">
        <v>0</v>
      </c>
      <c r="U23">
        <v>2</v>
      </c>
      <c r="V23">
        <v>1.15300193084682E-4</v>
      </c>
      <c r="W23">
        <v>2.2368237458428399E-2</v>
      </c>
      <c r="X23">
        <v>2.4523658038100299E-4</v>
      </c>
      <c r="Y23">
        <v>2.4646956989926501E-4</v>
      </c>
      <c r="Z23">
        <v>0</v>
      </c>
      <c r="AA23">
        <v>3</v>
      </c>
      <c r="AB23">
        <v>2.06284909753958E-3</v>
      </c>
      <c r="AC23">
        <v>0.40019272492267899</v>
      </c>
      <c r="AD23">
        <v>6.1437229838437503E-2</v>
      </c>
      <c r="AE23">
        <v>6.1603617969730698E-2</v>
      </c>
      <c r="AF23">
        <v>6.6562213451792002E-2</v>
      </c>
      <c r="AG23">
        <v>4</v>
      </c>
      <c r="AH23">
        <v>2.23148103189468E-3</v>
      </c>
      <c r="AI23">
        <v>0.432907320187568</v>
      </c>
      <c r="AJ23">
        <v>7.0408587033466905E-2</v>
      </c>
      <c r="AK23">
        <v>7.0586789857708998E-2</v>
      </c>
      <c r="AL23">
        <v>9.4609512248870695E-2</v>
      </c>
      <c r="AM23">
        <v>5</v>
      </c>
      <c r="AN23">
        <v>2.0149683362118498E-3</v>
      </c>
      <c r="AO23">
        <v>0.39090385722510002</v>
      </c>
      <c r="AP23">
        <v>5.8967072915819797E-2</v>
      </c>
      <c r="AQ23">
        <v>5.9129778488817099E-2</v>
      </c>
      <c r="AR23">
        <v>5.92241576656036E-2</v>
      </c>
      <c r="AS23">
        <v>6</v>
      </c>
      <c r="AT23">
        <v>3.4662045060658499E-3</v>
      </c>
      <c r="AU23">
        <v>0.67244367417677597</v>
      </c>
      <c r="AV23">
        <v>0.14608909461625899</v>
      </c>
      <c r="AW23">
        <v>0.14628497848706101</v>
      </c>
      <c r="AX23">
        <v>0.31248891967904602</v>
      </c>
      <c r="AY23">
        <f t="shared" si="0"/>
        <v>4.5454545454545461E-3</v>
      </c>
      <c r="AZ23">
        <f t="shared" si="1"/>
        <v>-1.9588387080202163E-4</v>
      </c>
      <c r="BA23">
        <f t="shared" si="2"/>
        <v>3.83704908403831E-8</v>
      </c>
      <c r="BC23">
        <f t="shared" si="8"/>
        <v>11</v>
      </c>
      <c r="BD23">
        <f t="shared" si="3"/>
        <v>-0.16639982506278703</v>
      </c>
      <c r="BE23">
        <f t="shared" si="4"/>
        <v>2.7688901780926124E-2</v>
      </c>
      <c r="BH23">
        <f t="shared" si="6"/>
        <v>1.9588387080202163E-4</v>
      </c>
      <c r="BK23">
        <f t="shared" si="7"/>
        <v>0.16639982506278703</v>
      </c>
    </row>
    <row r="24" spans="1:63">
      <c r="A24" t="s">
        <v>22</v>
      </c>
      <c r="B24">
        <v>2</v>
      </c>
      <c r="C24">
        <v>-1</v>
      </c>
      <c r="D24">
        <v>5.9604644775390599E-8</v>
      </c>
      <c r="E24">
        <v>1.15633010864257E-5</v>
      </c>
      <c r="F24">
        <v>6.6509797669311801E-11</v>
      </c>
      <c r="G24">
        <v>6.6854410896155501E-11</v>
      </c>
      <c r="H24">
        <v>0</v>
      </c>
      <c r="I24">
        <v>0</v>
      </c>
      <c r="J24">
        <v>5.9227018236895598E-7</v>
      </c>
      <c r="K24">
        <v>1.1490041537957699E-4</v>
      </c>
      <c r="L24">
        <v>6.5665236581580098E-9</v>
      </c>
      <c r="M24">
        <v>6.6005471088814699E-9</v>
      </c>
      <c r="N24">
        <v>0</v>
      </c>
      <c r="O24">
        <v>1</v>
      </c>
      <c r="P24">
        <v>8.5184990463250902E-5</v>
      </c>
      <c r="Q24">
        <v>1.6525888149870601E-2</v>
      </c>
      <c r="R24">
        <v>1.34376359930632E-4</v>
      </c>
      <c r="S24">
        <v>1.3505733780361199E-4</v>
      </c>
      <c r="T24">
        <v>0</v>
      </c>
      <c r="U24">
        <v>2</v>
      </c>
      <c r="V24">
        <v>1.00587519647857E-4</v>
      </c>
      <c r="W24">
        <v>1.9513978811684301E-2</v>
      </c>
      <c r="X24">
        <v>1.8699496167862099E-4</v>
      </c>
      <c r="Y24">
        <v>1.8793877197731401E-4</v>
      </c>
      <c r="Z24">
        <v>0</v>
      </c>
      <c r="AA24">
        <v>3</v>
      </c>
      <c r="AB24">
        <v>1.25883473102135E-4</v>
      </c>
      <c r="AC24">
        <v>2.4421393781814099E-2</v>
      </c>
      <c r="AD24">
        <v>2.9192774873643102E-4</v>
      </c>
      <c r="AE24">
        <v>2.9339140181616698E-4</v>
      </c>
      <c r="AF24">
        <v>0</v>
      </c>
      <c r="AG24">
        <v>4</v>
      </c>
      <c r="AH24">
        <v>1.61162518970171E-4</v>
      </c>
      <c r="AI24">
        <v>3.1265528680213199E-2</v>
      </c>
      <c r="AJ24">
        <v>4.7633137568658902E-4</v>
      </c>
      <c r="AK24">
        <v>4.7869740050721001E-4</v>
      </c>
      <c r="AL24">
        <v>0</v>
      </c>
      <c r="AM24">
        <v>5</v>
      </c>
      <c r="AN24">
        <v>1.94300518134715E-3</v>
      </c>
      <c r="AO24">
        <v>0.37694300518134699</v>
      </c>
      <c r="AP24">
        <v>5.53219099304951E-2</v>
      </c>
      <c r="AQ24">
        <v>5.5478828628613502E-2</v>
      </c>
      <c r="AR24">
        <v>4.8846851821980099E-2</v>
      </c>
      <c r="AS24">
        <v>6</v>
      </c>
      <c r="AT24">
        <v>3.4662045060658499E-3</v>
      </c>
      <c r="AU24">
        <v>0.67244367417677597</v>
      </c>
      <c r="AV24">
        <v>0.14608909461625899</v>
      </c>
      <c r="AW24">
        <v>0.14628497848706101</v>
      </c>
      <c r="AX24">
        <v>0.31248891967904602</v>
      </c>
      <c r="AY24">
        <f t="shared" si="0"/>
        <v>5.0000000000000001E-3</v>
      </c>
      <c r="AZ24">
        <f t="shared" si="1"/>
        <v>-1.9588387080202163E-4</v>
      </c>
      <c r="BA24">
        <f t="shared" si="2"/>
        <v>3.83704908403831E-8</v>
      </c>
      <c r="BC24">
        <f t="shared" si="8"/>
        <v>10</v>
      </c>
      <c r="BD24">
        <f t="shared" si="3"/>
        <v>-0.16639982506278703</v>
      </c>
      <c r="BE24">
        <f t="shared" si="4"/>
        <v>2.7688901780926124E-2</v>
      </c>
      <c r="BH24">
        <f t="shared" si="6"/>
        <v>1.9588387080202163E-4</v>
      </c>
      <c r="BK24">
        <f t="shared" si="7"/>
        <v>0.16639982506278703</v>
      </c>
    </row>
    <row r="25" spans="1:63">
      <c r="A25" t="s">
        <v>23</v>
      </c>
      <c r="B25">
        <v>2</v>
      </c>
      <c r="C25">
        <v>-1</v>
      </c>
      <c r="D25">
        <v>5.9604644775390599E-8</v>
      </c>
      <c r="E25">
        <v>1.15633010864257E-5</v>
      </c>
      <c r="F25">
        <v>6.6509797669311801E-11</v>
      </c>
      <c r="G25">
        <v>6.6854410896155501E-11</v>
      </c>
      <c r="H25">
        <v>0</v>
      </c>
      <c r="I25">
        <v>0</v>
      </c>
      <c r="J25">
        <v>4.8222916549889302E-7</v>
      </c>
      <c r="K25">
        <v>9.3552458106785296E-5</v>
      </c>
      <c r="L25">
        <v>4.3532035753912599E-9</v>
      </c>
      <c r="M25">
        <v>4.3757583112480298E-9</v>
      </c>
      <c r="N25">
        <v>0</v>
      </c>
      <c r="O25">
        <v>1</v>
      </c>
      <c r="P25">
        <v>2.3591026950741099E-5</v>
      </c>
      <c r="Q25">
        <v>4.5766592284437703E-3</v>
      </c>
      <c r="R25">
        <v>1.0387512382026201E-5</v>
      </c>
      <c r="S25">
        <v>1.0441005676264901E-5</v>
      </c>
      <c r="T25">
        <v>0</v>
      </c>
      <c r="U25">
        <v>2</v>
      </c>
      <c r="V25">
        <v>2.6171592169133202E-4</v>
      </c>
      <c r="W25">
        <v>5.0772888808118498E-2</v>
      </c>
      <c r="X25">
        <v>1.2401371965909899E-3</v>
      </c>
      <c r="Y25">
        <v>1.24613376660642E-3</v>
      </c>
      <c r="Z25">
        <v>0</v>
      </c>
      <c r="AA25">
        <v>3</v>
      </c>
      <c r="AB25">
        <v>9.6347177681634002E-4</v>
      </c>
      <c r="AC25">
        <v>0.18691352470236999</v>
      </c>
      <c r="AD25">
        <v>1.53760659172753E-2</v>
      </c>
      <c r="AE25">
        <v>1.54368745963561E-2</v>
      </c>
      <c r="AF25">
        <v>6.6757714778375998E-6</v>
      </c>
      <c r="AG25">
        <v>4</v>
      </c>
      <c r="AH25">
        <v>1.9091559939543299E-3</v>
      </c>
      <c r="AI25">
        <v>0.37037626282714098</v>
      </c>
      <c r="AJ25">
        <v>5.3636062963908902E-2</v>
      </c>
      <c r="AK25">
        <v>5.3790159951883E-2</v>
      </c>
      <c r="AL25">
        <v>4.4264506213142103E-2</v>
      </c>
      <c r="AM25">
        <v>5</v>
      </c>
      <c r="AN25">
        <v>1.2953367875647599E-3</v>
      </c>
      <c r="AO25">
        <v>0.25129533678756399</v>
      </c>
      <c r="AP25">
        <v>2.6656771083888298E-2</v>
      </c>
      <c r="AQ25">
        <v>2.6751713023847701E-2</v>
      </c>
      <c r="AR25">
        <v>1.42604443829952E-3</v>
      </c>
      <c r="AS25">
        <v>6</v>
      </c>
      <c r="AT25">
        <v>3.4662045060658499E-3</v>
      </c>
      <c r="AU25">
        <v>0.67244367417677597</v>
      </c>
      <c r="AV25">
        <v>0.14608909461625899</v>
      </c>
      <c r="AW25">
        <v>0.14628497848706101</v>
      </c>
      <c r="AX25">
        <v>0.31248891967904602</v>
      </c>
      <c r="AY25">
        <f t="shared" si="0"/>
        <v>5.5555555555555558E-3</v>
      </c>
      <c r="AZ25">
        <f t="shared" si="1"/>
        <v>-1.9588387080202163E-4</v>
      </c>
      <c r="BA25">
        <f t="shared" si="2"/>
        <v>3.83704908403831E-8</v>
      </c>
      <c r="BC25">
        <f t="shared" si="8"/>
        <v>9</v>
      </c>
      <c r="BD25">
        <f t="shared" si="3"/>
        <v>-0.16639982506278703</v>
      </c>
      <c r="BE25">
        <f t="shared" si="4"/>
        <v>2.7688901780926124E-2</v>
      </c>
      <c r="BH25">
        <f t="shared" si="6"/>
        <v>1.9588387080202163E-4</v>
      </c>
      <c r="BK25">
        <f t="shared" si="7"/>
        <v>0.16639982506278703</v>
      </c>
    </row>
    <row r="26" spans="1:63">
      <c r="A26" t="s">
        <v>26</v>
      </c>
      <c r="B26">
        <v>2</v>
      </c>
      <c r="C26">
        <v>-1</v>
      </c>
      <c r="D26">
        <v>5.9604644775390599E-8</v>
      </c>
      <c r="E26">
        <v>1.15633010864257E-5</v>
      </c>
      <c r="F26">
        <v>6.6509797669311801E-11</v>
      </c>
      <c r="G26">
        <v>6.6854410896155501E-11</v>
      </c>
      <c r="H26">
        <v>0</v>
      </c>
      <c r="I26">
        <v>0</v>
      </c>
      <c r="J26">
        <v>3.2349539852217399E-7</v>
      </c>
      <c r="K26">
        <v>6.2758107313301797E-5</v>
      </c>
      <c r="L26">
        <v>1.9590475908159901E-9</v>
      </c>
      <c r="M26">
        <v>1.9692075747812501E-9</v>
      </c>
      <c r="N26">
        <v>0</v>
      </c>
      <c r="O26">
        <v>1</v>
      </c>
      <c r="P26">
        <v>1.58895978165535E-5</v>
      </c>
      <c r="Q26">
        <v>3.0825819764113901E-3</v>
      </c>
      <c r="R26">
        <v>4.7170628340031897E-6</v>
      </c>
      <c r="S26">
        <v>4.7414032132708699E-6</v>
      </c>
      <c r="T26">
        <v>0</v>
      </c>
      <c r="U26">
        <v>2</v>
      </c>
      <c r="V26">
        <v>1.80623716270245E-4</v>
      </c>
      <c r="W26">
        <v>3.50410009564276E-2</v>
      </c>
      <c r="X26">
        <v>5.9683134992161103E-4</v>
      </c>
      <c r="Y26">
        <v>5.9978063271504101E-4</v>
      </c>
      <c r="Z26">
        <v>0</v>
      </c>
      <c r="AA26">
        <v>3</v>
      </c>
      <c r="AB26">
        <v>2.3296310240963798E-3</v>
      </c>
      <c r="AC26">
        <v>0.45194841867469798</v>
      </c>
      <c r="AD26">
        <v>7.5814720592014204E-2</v>
      </c>
      <c r="AE26">
        <v>7.5998909578978105E-2</v>
      </c>
      <c r="AF26">
        <v>0.112092777350703</v>
      </c>
      <c r="AG26">
        <v>4</v>
      </c>
      <c r="AH26">
        <v>3.0710413337093701E-3</v>
      </c>
      <c r="AI26">
        <v>0.595782018739619</v>
      </c>
      <c r="AJ26">
        <v>0.120309715975285</v>
      </c>
      <c r="AK26">
        <v>0.120514418380556</v>
      </c>
      <c r="AL26">
        <v>0.24807615952211901</v>
      </c>
      <c r="AM26">
        <v>5</v>
      </c>
      <c r="AN26">
        <v>2.9145077720207201E-3</v>
      </c>
      <c r="AO26">
        <v>0.56541450777201996</v>
      </c>
      <c r="AP26">
        <v>0.110445229119095</v>
      </c>
      <c r="AQ26">
        <v>0.11064949973391</v>
      </c>
      <c r="AR26">
        <v>0.22039476542629399</v>
      </c>
      <c r="AS26">
        <v>6</v>
      </c>
      <c r="AT26">
        <v>3.4662045060658499E-3</v>
      </c>
      <c r="AU26">
        <v>0.67244367417677597</v>
      </c>
      <c r="AV26">
        <v>0.14608909461625899</v>
      </c>
      <c r="AW26">
        <v>0.14628497848706101</v>
      </c>
      <c r="AX26">
        <v>0.31248891967904602</v>
      </c>
      <c r="AY26">
        <f t="shared" si="0"/>
        <v>6.2500000000000003E-3</v>
      </c>
      <c r="AZ26">
        <f t="shared" si="1"/>
        <v>-1.9588387080202163E-4</v>
      </c>
      <c r="BA26">
        <f t="shared" si="2"/>
        <v>3.83704908403831E-8</v>
      </c>
      <c r="BC26">
        <f t="shared" si="8"/>
        <v>8</v>
      </c>
      <c r="BD26">
        <f t="shared" si="3"/>
        <v>-0.16639982506278703</v>
      </c>
      <c r="BE26">
        <f t="shared" si="4"/>
        <v>2.7688901780926124E-2</v>
      </c>
      <c r="BH26">
        <f t="shared" si="6"/>
        <v>1.9588387080202163E-4</v>
      </c>
      <c r="BK26">
        <f t="shared" si="7"/>
        <v>0.16639982506278703</v>
      </c>
    </row>
    <row r="27" spans="1:63">
      <c r="A27" t="s">
        <v>28</v>
      </c>
      <c r="B27">
        <v>2</v>
      </c>
      <c r="C27">
        <v>-1</v>
      </c>
      <c r="D27">
        <v>5.9604644775390599E-8</v>
      </c>
      <c r="E27">
        <v>1.15633010864257E-5</v>
      </c>
      <c r="F27">
        <v>6.6509797669311801E-11</v>
      </c>
      <c r="G27">
        <v>6.6854410896155501E-11</v>
      </c>
      <c r="H27">
        <v>0</v>
      </c>
      <c r="I27">
        <v>0</v>
      </c>
      <c r="J27">
        <v>1.28261201871174E-7</v>
      </c>
      <c r="K27">
        <v>2.48826731630079E-5</v>
      </c>
      <c r="L27">
        <v>3.07974978852598E-10</v>
      </c>
      <c r="M27">
        <v>3.09568592982145E-10</v>
      </c>
      <c r="N27">
        <v>0</v>
      </c>
      <c r="O27">
        <v>1</v>
      </c>
      <c r="P27">
        <v>9.0367904940773003E-5</v>
      </c>
      <c r="Q27">
        <v>1.7531373558509901E-2</v>
      </c>
      <c r="R27">
        <v>1.5112538195116701E-4</v>
      </c>
      <c r="S27">
        <v>1.5189019863193201E-4</v>
      </c>
      <c r="T27">
        <v>0</v>
      </c>
      <c r="U27">
        <v>2</v>
      </c>
      <c r="V27">
        <v>3.0052968185671699E-4</v>
      </c>
      <c r="W27">
        <v>5.83027582802031E-2</v>
      </c>
      <c r="X27">
        <v>1.6271808843701899E-3</v>
      </c>
      <c r="Y27">
        <v>1.63496681810204E-3</v>
      </c>
      <c r="Z27">
        <v>0</v>
      </c>
      <c r="AA27">
        <v>3</v>
      </c>
      <c r="AB27">
        <v>1.01827765607886E-3</v>
      </c>
      <c r="AC27">
        <v>0.19754586527929899</v>
      </c>
      <c r="AD27">
        <v>1.7056886093167901E-2</v>
      </c>
      <c r="AE27">
        <v>1.7123217239881701E-2</v>
      </c>
      <c r="AF27">
        <v>2.3887212562967401E-5</v>
      </c>
      <c r="AG27">
        <v>4</v>
      </c>
      <c r="AH27">
        <v>9.8488206037327004E-4</v>
      </c>
      <c r="AI27">
        <v>0.191067119712414</v>
      </c>
      <c r="AJ27">
        <v>1.6023723475488898E-2</v>
      </c>
      <c r="AK27">
        <v>1.60866799256211E-2</v>
      </c>
      <c r="AL27">
        <v>1.1279164563782099E-5</v>
      </c>
      <c r="AM27">
        <v>5</v>
      </c>
      <c r="AN27">
        <v>1.94300518134715E-3</v>
      </c>
      <c r="AO27">
        <v>0.37694300518134699</v>
      </c>
      <c r="AP27">
        <v>5.53219099304951E-2</v>
      </c>
      <c r="AQ27">
        <v>5.5478828628613502E-2</v>
      </c>
      <c r="AR27">
        <v>4.8846851821980099E-2</v>
      </c>
      <c r="AS27">
        <v>6</v>
      </c>
      <c r="AT27">
        <v>3.4662045060658499E-3</v>
      </c>
      <c r="AU27">
        <v>0.67244367417677597</v>
      </c>
      <c r="AV27">
        <v>0.14608909461625899</v>
      </c>
      <c r="AW27">
        <v>0.14628497848706101</v>
      </c>
      <c r="AX27">
        <v>0.31248891967904602</v>
      </c>
      <c r="AY27">
        <f t="shared" si="0"/>
        <v>7.1428571428571435E-3</v>
      </c>
      <c r="AZ27">
        <f t="shared" si="1"/>
        <v>-1.9588387080202163E-4</v>
      </c>
      <c r="BA27">
        <f t="shared" si="2"/>
        <v>3.83704908403831E-8</v>
      </c>
      <c r="BC27">
        <f t="shared" si="8"/>
        <v>7</v>
      </c>
      <c r="BD27">
        <f t="shared" si="3"/>
        <v>-0.16639982506278703</v>
      </c>
      <c r="BE27">
        <f t="shared" si="4"/>
        <v>2.7688901780926124E-2</v>
      </c>
      <c r="BH27">
        <f t="shared" si="6"/>
        <v>1.9588387080202163E-4</v>
      </c>
      <c r="BK27">
        <f t="shared" si="7"/>
        <v>0.16639982506278703</v>
      </c>
    </row>
    <row r="28" spans="1:63">
      <c r="A28" t="s">
        <v>30</v>
      </c>
      <c r="B28">
        <v>2</v>
      </c>
      <c r="C28">
        <v>-1</v>
      </c>
      <c r="D28">
        <v>5.9604644775390599E-8</v>
      </c>
      <c r="E28">
        <v>1.15633010864257E-5</v>
      </c>
      <c r="F28">
        <v>6.6509797669311801E-11</v>
      </c>
      <c r="G28">
        <v>6.6854410896155501E-11</v>
      </c>
      <c r="H28">
        <v>0</v>
      </c>
      <c r="I28">
        <v>0</v>
      </c>
      <c r="J28">
        <v>2.8721535952229401E-7</v>
      </c>
      <c r="K28">
        <v>5.57197797473252E-5</v>
      </c>
      <c r="L28">
        <v>1.5442831458045701E-9</v>
      </c>
      <c r="M28">
        <v>1.5522892971020399E-9</v>
      </c>
      <c r="N28">
        <v>0</v>
      </c>
      <c r="O28">
        <v>1</v>
      </c>
      <c r="P28">
        <v>1.8380851466671401E-5</v>
      </c>
      <c r="Q28">
        <v>3.5658851845342598E-3</v>
      </c>
      <c r="R28">
        <v>6.3101350126215599E-6</v>
      </c>
      <c r="S28">
        <v>6.3426747175521197E-6</v>
      </c>
      <c r="T28">
        <v>0</v>
      </c>
      <c r="U28">
        <v>2</v>
      </c>
      <c r="V28">
        <v>7.4933067871150197E-5</v>
      </c>
      <c r="W28">
        <v>1.4537015167003099E-2</v>
      </c>
      <c r="X28">
        <v>1.0411491430917201E-4</v>
      </c>
      <c r="Y28">
        <v>1.0464395502440801E-4</v>
      </c>
      <c r="Z28">
        <v>0</v>
      </c>
      <c r="AA28">
        <v>3</v>
      </c>
      <c r="AB28">
        <v>5.5607043558850698E-4</v>
      </c>
      <c r="AC28">
        <v>0.10787766450417</v>
      </c>
      <c r="AD28">
        <v>5.3927299769817002E-3</v>
      </c>
      <c r="AE28">
        <v>5.4167694816582498E-3</v>
      </c>
      <c r="AF28">
        <v>0</v>
      </c>
      <c r="AG28">
        <v>4</v>
      </c>
      <c r="AH28">
        <v>8.86393854335943E-4</v>
      </c>
      <c r="AI28">
        <v>0.17196040774117299</v>
      </c>
      <c r="AJ28">
        <v>1.31414766258681E-2</v>
      </c>
      <c r="AK28">
        <v>1.3194675825484101E-2</v>
      </c>
      <c r="AL28">
        <v>7.19361012424535E-7</v>
      </c>
      <c r="AM28">
        <v>5</v>
      </c>
      <c r="AN28">
        <v>1.94300518134715E-3</v>
      </c>
      <c r="AO28">
        <v>0.37694300518134699</v>
      </c>
      <c r="AP28">
        <v>5.53219099304951E-2</v>
      </c>
      <c r="AQ28">
        <v>5.5478828628613502E-2</v>
      </c>
      <c r="AR28">
        <v>4.8846851821980099E-2</v>
      </c>
      <c r="AS28">
        <v>6</v>
      </c>
      <c r="AT28">
        <v>3.4662045060658499E-3</v>
      </c>
      <c r="AU28">
        <v>0.67244367417677597</v>
      </c>
      <c r="AV28">
        <v>0.14608909461625899</v>
      </c>
      <c r="AW28">
        <v>0.14628497848706101</v>
      </c>
      <c r="AX28">
        <v>0.31248891967904602</v>
      </c>
      <c r="AY28">
        <f t="shared" si="0"/>
        <v>8.3333333333333332E-3</v>
      </c>
      <c r="AZ28">
        <f t="shared" si="1"/>
        <v>-1.9588387080202163E-4</v>
      </c>
      <c r="BA28">
        <f t="shared" si="2"/>
        <v>3.83704908403831E-8</v>
      </c>
      <c r="BC28">
        <f t="shared" si="8"/>
        <v>6</v>
      </c>
      <c r="BD28">
        <f t="shared" si="3"/>
        <v>-0.16639982506278703</v>
      </c>
      <c r="BE28">
        <f t="shared" si="4"/>
        <v>2.7688901780926124E-2</v>
      </c>
      <c r="BH28">
        <f t="shared" si="6"/>
        <v>1.9588387080202163E-4</v>
      </c>
      <c r="BK28">
        <f t="shared" si="7"/>
        <v>0.16639982506278703</v>
      </c>
    </row>
    <row r="29" spans="1:63">
      <c r="A29" t="s">
        <v>35</v>
      </c>
      <c r="B29">
        <v>2</v>
      </c>
      <c r="C29">
        <v>-1</v>
      </c>
      <c r="D29">
        <v>5.9604644775390599E-8</v>
      </c>
      <c r="E29">
        <v>1.15633010864257E-5</v>
      </c>
      <c r="F29">
        <v>6.6509797669311801E-11</v>
      </c>
      <c r="G29">
        <v>6.6854410896155501E-11</v>
      </c>
      <c r="H29">
        <v>0</v>
      </c>
      <c r="I29">
        <v>0</v>
      </c>
      <c r="J29">
        <v>4.29931066117224E-7</v>
      </c>
      <c r="K29">
        <v>8.3406626826741494E-5</v>
      </c>
      <c r="L29">
        <v>3.4602057885635401E-9</v>
      </c>
      <c r="M29">
        <v>3.4781393321026098E-9</v>
      </c>
      <c r="N29">
        <v>0</v>
      </c>
      <c r="O29">
        <v>1</v>
      </c>
      <c r="P29">
        <v>5.1125749297507399E-5</v>
      </c>
      <c r="Q29">
        <v>9.9183953637164493E-3</v>
      </c>
      <c r="R29">
        <v>4.8614683115899499E-5</v>
      </c>
      <c r="S29">
        <v>4.8863250515229698E-5</v>
      </c>
      <c r="T29">
        <v>0</v>
      </c>
      <c r="U29">
        <v>2</v>
      </c>
      <c r="V29">
        <v>1.7554602114632401E-4</v>
      </c>
      <c r="W29">
        <v>3.4055928102386897E-2</v>
      </c>
      <c r="X29">
        <v>5.6411228795416601E-4</v>
      </c>
      <c r="Y29">
        <v>5.6690365440259505E-4</v>
      </c>
      <c r="Z29">
        <v>0</v>
      </c>
      <c r="AA29">
        <v>3</v>
      </c>
      <c r="AB29">
        <v>7.8266681102631696E-4</v>
      </c>
      <c r="AC29">
        <v>0.151837361339105</v>
      </c>
      <c r="AD29">
        <v>1.03809326835796E-2</v>
      </c>
      <c r="AE29">
        <v>1.04242751062686E-2</v>
      </c>
      <c r="AF29">
        <v>1.13293316950091E-8</v>
      </c>
      <c r="AG29">
        <v>4</v>
      </c>
      <c r="AH29">
        <v>5.2646422863589302E-4</v>
      </c>
      <c r="AI29">
        <v>0.102134060355363</v>
      </c>
      <c r="AJ29">
        <v>4.8519788884413498E-3</v>
      </c>
      <c r="AK29">
        <v>4.8737895143992002E-3</v>
      </c>
      <c r="AL29">
        <v>0</v>
      </c>
      <c r="AM29">
        <v>5</v>
      </c>
      <c r="AN29">
        <v>8.3271650629163497E-4</v>
      </c>
      <c r="AO29">
        <v>0.161547002220577</v>
      </c>
      <c r="AP29">
        <v>1.1676947479061501E-2</v>
      </c>
      <c r="AQ29">
        <v>1.1724983298571001E-2</v>
      </c>
      <c r="AR29">
        <v>1.02649489908124E-7</v>
      </c>
      <c r="AS29">
        <v>6</v>
      </c>
      <c r="AT29">
        <v>3.4662045060658499E-3</v>
      </c>
      <c r="AU29">
        <v>0.67244367417677597</v>
      </c>
      <c r="AV29">
        <v>0.14608909461625899</v>
      </c>
      <c r="AW29">
        <v>0.14628497848706101</v>
      </c>
      <c r="AX29">
        <v>0.31248891967904602</v>
      </c>
      <c r="AY29">
        <f t="shared" si="0"/>
        <v>0.01</v>
      </c>
      <c r="AZ29">
        <f t="shared" si="1"/>
        <v>-1.9588387080202163E-4</v>
      </c>
      <c r="BA29">
        <f t="shared" si="2"/>
        <v>3.83704908403831E-8</v>
      </c>
      <c r="BC29">
        <f t="shared" si="8"/>
        <v>5</v>
      </c>
      <c r="BD29">
        <f t="shared" si="3"/>
        <v>-0.16639982506278703</v>
      </c>
      <c r="BE29">
        <f t="shared" si="4"/>
        <v>2.7688901780926124E-2</v>
      </c>
      <c r="BH29">
        <f t="shared" si="6"/>
        <v>1.9588387080202163E-4</v>
      </c>
      <c r="BK29">
        <f t="shared" si="7"/>
        <v>0.16639982506278703</v>
      </c>
    </row>
    <row r="30" spans="1:63">
      <c r="A30" t="s">
        <v>37</v>
      </c>
      <c r="B30">
        <v>2</v>
      </c>
      <c r="C30">
        <v>-1</v>
      </c>
      <c r="D30">
        <v>5.9604644775390599E-8</v>
      </c>
      <c r="E30">
        <v>1.15633010864257E-5</v>
      </c>
      <c r="F30">
        <v>6.6509797669311801E-11</v>
      </c>
      <c r="G30">
        <v>6.6854410896155501E-11</v>
      </c>
      <c r="H30">
        <v>0</v>
      </c>
      <c r="I30">
        <v>0</v>
      </c>
      <c r="J30">
        <v>1.76691780171078E-7</v>
      </c>
      <c r="K30">
        <v>3.42782053531893E-5</v>
      </c>
      <c r="L30">
        <v>5.84463144548408E-10</v>
      </c>
      <c r="M30">
        <v>5.8748428344301797E-10</v>
      </c>
      <c r="N30">
        <v>0</v>
      </c>
      <c r="O30">
        <v>1</v>
      </c>
      <c r="P30">
        <v>2.1845694737934599E-5</v>
      </c>
      <c r="Q30">
        <v>4.2380647791593097E-3</v>
      </c>
      <c r="R30">
        <v>8.9093613112600693E-6</v>
      </c>
      <c r="S30">
        <v>8.9552632496214795E-6</v>
      </c>
      <c r="T30">
        <v>0</v>
      </c>
      <c r="U30">
        <v>2</v>
      </c>
      <c r="V30">
        <v>1.6803730501104101E-4</v>
      </c>
      <c r="W30">
        <v>3.2599237172141901E-2</v>
      </c>
      <c r="X30">
        <v>5.1738198825756999E-4</v>
      </c>
      <c r="Y30">
        <v>5.1994723434478597E-4</v>
      </c>
      <c r="Z30">
        <v>0</v>
      </c>
      <c r="AA30">
        <v>3</v>
      </c>
      <c r="AB30">
        <v>1.2606228485370001E-3</v>
      </c>
      <c r="AC30">
        <v>0.244560832616178</v>
      </c>
      <c r="AD30">
        <v>2.53573519404111E-2</v>
      </c>
      <c r="AE30">
        <v>2.5448691010590802E-2</v>
      </c>
      <c r="AF30">
        <v>9.9118437722989206E-4</v>
      </c>
      <c r="AG30">
        <v>4</v>
      </c>
      <c r="AH30">
        <v>1.7548807621196401E-3</v>
      </c>
      <c r="AI30">
        <v>0.34044686785121098</v>
      </c>
      <c r="AJ30">
        <v>4.6195456023221698E-2</v>
      </c>
      <c r="AK30">
        <v>4.6335957258160802E-2</v>
      </c>
      <c r="AL30">
        <v>2.6146024998906101E-2</v>
      </c>
      <c r="AM30">
        <v>5</v>
      </c>
      <c r="AN30">
        <v>1.3323464100666101E-3</v>
      </c>
      <c r="AO30">
        <v>0.25847520355292303</v>
      </c>
      <c r="AP30">
        <v>2.8071210175546299E-2</v>
      </c>
      <c r="AQ30">
        <v>2.81699848322019E-2</v>
      </c>
      <c r="AR30">
        <v>2.0350921634831802E-3</v>
      </c>
      <c r="AS30">
        <v>6</v>
      </c>
      <c r="AT30">
        <v>3.4662045060658499E-3</v>
      </c>
      <c r="AU30">
        <v>0.67244367417677597</v>
      </c>
      <c r="AV30">
        <v>0.14608909461625899</v>
      </c>
      <c r="AW30">
        <v>0.14628497848706101</v>
      </c>
      <c r="AX30">
        <v>0.31248891967904602</v>
      </c>
      <c r="AY30">
        <f t="shared" si="0"/>
        <v>1.2500000000000001E-2</v>
      </c>
      <c r="AZ30">
        <f t="shared" si="1"/>
        <v>-1.9588387080202163E-4</v>
      </c>
      <c r="BA30">
        <f t="shared" si="2"/>
        <v>3.83704908403831E-8</v>
      </c>
      <c r="BC30">
        <f t="shared" si="8"/>
        <v>4</v>
      </c>
      <c r="BD30">
        <f t="shared" si="3"/>
        <v>-0.16639982506278703</v>
      </c>
      <c r="BE30">
        <f t="shared" si="4"/>
        <v>2.7688901780926124E-2</v>
      </c>
      <c r="BH30">
        <f t="shared" si="6"/>
        <v>1.9588387080202163E-4</v>
      </c>
      <c r="BK30">
        <f t="shared" si="7"/>
        <v>0.16639982506278703</v>
      </c>
    </row>
    <row r="31" spans="1:63">
      <c r="A31" t="s">
        <v>40</v>
      </c>
      <c r="B31">
        <v>2</v>
      </c>
      <c r="C31">
        <v>-1</v>
      </c>
      <c r="D31">
        <v>5.9604644775390599E-8</v>
      </c>
      <c r="E31">
        <v>1.15633010864257E-5</v>
      </c>
      <c r="F31">
        <v>6.6509797669311801E-11</v>
      </c>
      <c r="G31">
        <v>6.6854410896155501E-11</v>
      </c>
      <c r="H31">
        <v>0</v>
      </c>
      <c r="I31">
        <v>0</v>
      </c>
      <c r="J31">
        <v>2.94389996675744E-7</v>
      </c>
      <c r="K31">
        <v>5.7111659355094303E-5</v>
      </c>
      <c r="L31">
        <v>1.62241042822586E-9</v>
      </c>
      <c r="M31">
        <v>1.6308087102956299E-9</v>
      </c>
      <c r="N31">
        <v>0</v>
      </c>
      <c r="O31">
        <v>1</v>
      </c>
      <c r="P31">
        <v>6.4054909862686603E-4</v>
      </c>
      <c r="Q31">
        <v>0.124266525133612</v>
      </c>
      <c r="R31">
        <v>7.0794742640748398E-3</v>
      </c>
      <c r="S31">
        <v>7.1102812510330697E-3</v>
      </c>
      <c r="T31">
        <v>8.8351548299669897E-13</v>
      </c>
      <c r="U31">
        <v>2</v>
      </c>
      <c r="V31">
        <v>3.07477157937368E-4</v>
      </c>
      <c r="W31">
        <v>5.9650568639849397E-2</v>
      </c>
      <c r="X31">
        <v>1.70177601133403E-3</v>
      </c>
      <c r="Y31">
        <v>1.7099035360239601E-3</v>
      </c>
      <c r="Z31">
        <v>0</v>
      </c>
      <c r="AA31">
        <v>3</v>
      </c>
      <c r="AB31">
        <v>8.4892319926070203E-4</v>
      </c>
      <c r="AC31">
        <v>0.16469110065657599</v>
      </c>
      <c r="AD31">
        <v>1.21110712171075E-2</v>
      </c>
      <c r="AE31">
        <v>1.2160652744661E-2</v>
      </c>
      <c r="AF31">
        <v>1.9244507265536699E-7</v>
      </c>
      <c r="AG31">
        <v>4</v>
      </c>
      <c r="AH31">
        <v>1.0293606050352799E-3</v>
      </c>
      <c r="AI31">
        <v>0.19969595737684601</v>
      </c>
      <c r="AJ31">
        <v>1.7405883692645601E-2</v>
      </c>
      <c r="AK31">
        <v>1.7473340778177499E-2</v>
      </c>
      <c r="AL31">
        <v>3.01361532905053E-5</v>
      </c>
      <c r="AM31">
        <v>5</v>
      </c>
      <c r="AN31">
        <v>1.8042190969652101E-3</v>
      </c>
      <c r="AO31">
        <v>0.35001850481125002</v>
      </c>
      <c r="AP31">
        <v>4.85306698988726E-2</v>
      </c>
      <c r="AQ31">
        <v>4.8675643000191497E-2</v>
      </c>
      <c r="AR31">
        <v>3.1418133400533899E-2</v>
      </c>
      <c r="AS31">
        <v>6</v>
      </c>
      <c r="AT31">
        <v>3.4662045060658499E-3</v>
      </c>
      <c r="AU31">
        <v>0.67244367417677597</v>
      </c>
      <c r="AV31">
        <v>0.14608909461625899</v>
      </c>
      <c r="AW31">
        <v>0.14628497848706101</v>
      </c>
      <c r="AX31">
        <v>0.31248891967904602</v>
      </c>
      <c r="AY31">
        <f t="shared" si="0"/>
        <v>1.6666666666666666E-2</v>
      </c>
      <c r="AZ31">
        <f t="shared" si="1"/>
        <v>-1.9588387080202163E-4</v>
      </c>
      <c r="BA31">
        <f t="shared" si="2"/>
        <v>3.83704908403831E-8</v>
      </c>
      <c r="BC31">
        <f t="shared" si="8"/>
        <v>3</v>
      </c>
      <c r="BD31">
        <f t="shared" si="3"/>
        <v>-0.16639982506278703</v>
      </c>
      <c r="BE31">
        <f t="shared" si="4"/>
        <v>2.7688901780926124E-2</v>
      </c>
      <c r="BH31">
        <f t="shared" si="6"/>
        <v>1.9588387080202163E-4</v>
      </c>
      <c r="BK31">
        <f t="shared" si="7"/>
        <v>0.16639982506278703</v>
      </c>
    </row>
    <row r="32" spans="1:63">
      <c r="A32" t="s">
        <v>44</v>
      </c>
      <c r="B32">
        <v>2</v>
      </c>
      <c r="C32">
        <v>-1</v>
      </c>
      <c r="D32">
        <v>5.9604644775390599E-8</v>
      </c>
      <c r="E32">
        <v>1.15633010864257E-5</v>
      </c>
      <c r="F32">
        <v>6.6509797669311801E-11</v>
      </c>
      <c r="G32">
        <v>6.6854410896155501E-11</v>
      </c>
      <c r="H32">
        <v>0</v>
      </c>
      <c r="I32">
        <v>0</v>
      </c>
      <c r="J32">
        <v>2.34826479047722E-7</v>
      </c>
      <c r="K32">
        <v>4.55563369352582E-5</v>
      </c>
      <c r="L32">
        <v>1.0323084609353801E-9</v>
      </c>
      <c r="M32">
        <v>1.03765840364644E-9</v>
      </c>
      <c r="N32">
        <v>0</v>
      </c>
      <c r="O32">
        <v>1</v>
      </c>
      <c r="P32">
        <v>1.1206129813253399E-6</v>
      </c>
      <c r="Q32">
        <v>2.1739891837711599E-4</v>
      </c>
      <c r="R32">
        <v>2.3505957624792001E-8</v>
      </c>
      <c r="S32">
        <v>2.3627720224794701E-8</v>
      </c>
      <c r="T32">
        <v>0</v>
      </c>
      <c r="U32">
        <v>2</v>
      </c>
      <c r="V32">
        <v>1.26519933667406E-5</v>
      </c>
      <c r="W32">
        <v>2.4544867131476799E-3</v>
      </c>
      <c r="X32">
        <v>2.9918767721070998E-6</v>
      </c>
      <c r="Y32">
        <v>3.0073280238296299E-6</v>
      </c>
      <c r="Z32">
        <v>0</v>
      </c>
      <c r="AA32">
        <v>3</v>
      </c>
      <c r="AB32">
        <v>6.4397531818235001E-4</v>
      </c>
      <c r="AC32">
        <v>0.12493121172737499</v>
      </c>
      <c r="AD32">
        <v>7.1523049722535996E-3</v>
      </c>
      <c r="AE32">
        <v>7.1833982396515197E-3</v>
      </c>
      <c r="AF32">
        <v>1.20081722343456E-12</v>
      </c>
      <c r="AG32">
        <v>4</v>
      </c>
      <c r="AH32">
        <v>1.2409513960703201E-3</v>
      </c>
      <c r="AI32">
        <v>0.240744570837642</v>
      </c>
      <c r="AJ32">
        <v>2.46328903202769E-2</v>
      </c>
      <c r="AK32">
        <v>2.47221859381574E-2</v>
      </c>
      <c r="AL32">
        <v>7.95099333289917E-4</v>
      </c>
      <c r="AM32">
        <v>5</v>
      </c>
      <c r="AN32">
        <v>2.5906735751295299E-3</v>
      </c>
      <c r="AO32">
        <v>0.50259067357512899</v>
      </c>
      <c r="AP32">
        <v>9.0794084778318296E-2</v>
      </c>
      <c r="AQ32">
        <v>9.0990686969899606E-2</v>
      </c>
      <c r="AR32">
        <v>0.160535026776671</v>
      </c>
      <c r="AS32">
        <v>6</v>
      </c>
      <c r="AT32">
        <v>3.4662045060658499E-3</v>
      </c>
      <c r="AU32">
        <v>0.67244367417677597</v>
      </c>
      <c r="AV32">
        <v>0.14608909461625899</v>
      </c>
      <c r="AW32">
        <v>0.14628497848706101</v>
      </c>
      <c r="AX32">
        <v>0.31248891967904602</v>
      </c>
      <c r="AY32">
        <f t="shared" si="0"/>
        <v>2.5000000000000001E-2</v>
      </c>
      <c r="AZ32">
        <f t="shared" si="1"/>
        <v>-1.9588387080202163E-4</v>
      </c>
      <c r="BA32">
        <f t="shared" si="2"/>
        <v>3.83704908403831E-8</v>
      </c>
      <c r="BC32">
        <f t="shared" si="8"/>
        <v>2</v>
      </c>
      <c r="BD32">
        <f t="shared" si="3"/>
        <v>-0.16639982506278703</v>
      </c>
      <c r="BE32">
        <f t="shared" si="4"/>
        <v>2.7688901780926124E-2</v>
      </c>
      <c r="BH32">
        <f t="shared" si="6"/>
        <v>1.9588387080202163E-4</v>
      </c>
      <c r="BK32">
        <f t="shared" si="7"/>
        <v>0.16639982506278703</v>
      </c>
    </row>
    <row r="33" spans="1:63">
      <c r="A33" t="s">
        <v>16</v>
      </c>
      <c r="B33">
        <v>2</v>
      </c>
      <c r="C33">
        <v>-1</v>
      </c>
      <c r="D33">
        <v>5.9604644775390599E-8</v>
      </c>
      <c r="E33">
        <v>1.15633010864257E-5</v>
      </c>
      <c r="F33">
        <v>6.6509797669311801E-11</v>
      </c>
      <c r="G33">
        <v>6.6854410896155501E-11</v>
      </c>
      <c r="H33">
        <v>0</v>
      </c>
      <c r="I33">
        <v>0</v>
      </c>
      <c r="J33">
        <v>1.76691780171078E-7</v>
      </c>
      <c r="K33">
        <v>3.42782053531893E-5</v>
      </c>
      <c r="L33">
        <v>5.84463144548408E-10</v>
      </c>
      <c r="M33">
        <v>5.8748428344301797E-10</v>
      </c>
      <c r="N33">
        <v>0</v>
      </c>
      <c r="O33">
        <v>1</v>
      </c>
      <c r="P33">
        <v>2.8836317054073699E-5</v>
      </c>
      <c r="Q33">
        <v>5.5942455084902901E-3</v>
      </c>
      <c r="R33">
        <v>1.55097921463731E-5</v>
      </c>
      <c r="S33">
        <v>1.5589555257711201E-5</v>
      </c>
      <c r="T33">
        <v>0</v>
      </c>
      <c r="U33">
        <v>2</v>
      </c>
      <c r="V33">
        <v>2.8553213937422903E-4</v>
      </c>
      <c r="W33">
        <v>5.5393235038600601E-2</v>
      </c>
      <c r="X33">
        <v>1.4716382106965101E-3</v>
      </c>
      <c r="Y33">
        <v>1.47870855665754E-3</v>
      </c>
      <c r="Z33">
        <v>0</v>
      </c>
      <c r="AA33">
        <v>3</v>
      </c>
      <c r="AB33">
        <v>1.6126486292866E-3</v>
      </c>
      <c r="AC33">
        <v>0.312853834081602</v>
      </c>
      <c r="AD33">
        <v>3.9708369099869897E-2</v>
      </c>
      <c r="AE33">
        <v>3.9835415530011499E-2</v>
      </c>
      <c r="AF33">
        <v>1.39059824210097E-2</v>
      </c>
      <c r="AG33">
        <v>4</v>
      </c>
      <c r="AH33">
        <v>2.3888314374353602E-3</v>
      </c>
      <c r="AI33">
        <v>0.46343329886246099</v>
      </c>
      <c r="AJ33">
        <v>7.9137415305696193E-2</v>
      </c>
      <c r="AK33">
        <v>7.9324877452043502E-2</v>
      </c>
      <c r="AL33">
        <v>0.12290631877158199</v>
      </c>
      <c r="AM33">
        <v>5</v>
      </c>
      <c r="AN33">
        <v>3.0224525043177799E-3</v>
      </c>
      <c r="AO33">
        <v>0.58635578583765102</v>
      </c>
      <c r="AP33">
        <v>0.11722447823149899</v>
      </c>
      <c r="AQ33">
        <v>0.117429281189177</v>
      </c>
      <c r="AR33">
        <v>0.239600623003905</v>
      </c>
      <c r="AS33">
        <v>6</v>
      </c>
      <c r="AT33">
        <v>4.9517207229512203E-3</v>
      </c>
      <c r="AU33">
        <v>0.96063382025253696</v>
      </c>
      <c r="AV33">
        <v>0.249726177518827</v>
      </c>
      <c r="AW33">
        <v>0.24976292440331899</v>
      </c>
      <c r="AX33">
        <v>0.48357487966039497</v>
      </c>
      <c r="AY33">
        <f t="shared" si="0"/>
        <v>0.05</v>
      </c>
      <c r="AZ33">
        <f t="shared" si="1"/>
        <v>-3.6746884491983822E-5</v>
      </c>
      <c r="BA33">
        <f t="shared" si="2"/>
        <v>1.3503335198672011E-9</v>
      </c>
      <c r="BC33">
        <f t="shared" si="8"/>
        <v>1</v>
      </c>
      <c r="BD33">
        <f t="shared" si="3"/>
        <v>-0.23384870214156797</v>
      </c>
      <c r="BE33">
        <f t="shared" si="4"/>
        <v>5.4685215493295775E-2</v>
      </c>
      <c r="BH33">
        <f t="shared" si="6"/>
        <v>3.6746884491983822E-5</v>
      </c>
      <c r="BK33">
        <f t="shared" si="7"/>
        <v>0.23384870214156797</v>
      </c>
    </row>
    <row r="34" spans="1:63">
      <c r="AY34" t="e">
        <f t="shared" si="0"/>
        <v>#DIV/0!</v>
      </c>
      <c r="BC34">
        <f t="shared" si="8"/>
        <v>0</v>
      </c>
    </row>
    <row r="35" spans="1:63">
      <c r="AY35">
        <f t="shared" si="0"/>
        <v>-0.05</v>
      </c>
      <c r="BC35">
        <f t="shared" si="8"/>
        <v>-1</v>
      </c>
    </row>
    <row r="36" spans="1:63">
      <c r="AY36">
        <f t="shared" si="0"/>
        <v>-2.5000000000000001E-2</v>
      </c>
      <c r="BC36">
        <f t="shared" si="8"/>
        <v>-2</v>
      </c>
    </row>
    <row r="37" spans="1:63">
      <c r="AY37">
        <f t="shared" si="0"/>
        <v>-1.6666666666666666E-2</v>
      </c>
      <c r="BC37">
        <f t="shared" si="8"/>
        <v>-3</v>
      </c>
    </row>
    <row r="38" spans="1:63">
      <c r="AY38">
        <f t="shared" si="0"/>
        <v>-1.2500000000000001E-2</v>
      </c>
      <c r="BC38">
        <f t="shared" si="8"/>
        <v>-4</v>
      </c>
    </row>
    <row r="39" spans="1:63">
      <c r="AY39">
        <f t="shared" si="0"/>
        <v>-0.01</v>
      </c>
      <c r="BC39">
        <f t="shared" si="8"/>
        <v>-5</v>
      </c>
    </row>
    <row r="40" spans="1:63">
      <c r="AY40">
        <f t="shared" si="0"/>
        <v>-8.3333333333333332E-3</v>
      </c>
      <c r="BC40">
        <f t="shared" si="8"/>
        <v>-6</v>
      </c>
    </row>
    <row r="41" spans="1:63">
      <c r="AY41">
        <f t="shared" si="0"/>
        <v>-7.1428571428571435E-3</v>
      </c>
      <c r="BC41">
        <f t="shared" si="8"/>
        <v>-7</v>
      </c>
    </row>
    <row r="42" spans="1:63">
      <c r="AY42">
        <f t="shared" si="0"/>
        <v>-6.2500000000000003E-3</v>
      </c>
      <c r="BC42">
        <f t="shared" si="8"/>
        <v>-8</v>
      </c>
    </row>
    <row r="43" spans="1:63">
      <c r="AY43">
        <f t="shared" si="0"/>
        <v>-5.5555555555555558E-3</v>
      </c>
      <c r="BC43">
        <f t="shared" si="8"/>
        <v>-9</v>
      </c>
    </row>
    <row r="44" spans="1:63">
      <c r="AY44">
        <f t="shared" si="0"/>
        <v>-5.0000000000000001E-3</v>
      </c>
      <c r="BC44">
        <f t="shared" si="8"/>
        <v>-10</v>
      </c>
    </row>
    <row r="45" spans="1:63">
      <c r="AY45">
        <f t="shared" si="0"/>
        <v>-4.5454545454545461E-3</v>
      </c>
      <c r="BC45">
        <f t="shared" si="8"/>
        <v>-11</v>
      </c>
    </row>
    <row r="46" spans="1:63">
      <c r="AY46">
        <f t="shared" si="0"/>
        <v>-4.1666666666666666E-3</v>
      </c>
      <c r="BC46">
        <f t="shared" si="8"/>
        <v>-12</v>
      </c>
    </row>
    <row r="47" spans="1:63">
      <c r="AY47">
        <f t="shared" si="0"/>
        <v>-3.8461538461538464E-3</v>
      </c>
      <c r="BC47">
        <f t="shared" si="8"/>
        <v>-13</v>
      </c>
    </row>
    <row r="48" spans="1:63">
      <c r="AY48">
        <f t="shared" si="0"/>
        <v>-3.5714285714285718E-3</v>
      </c>
      <c r="BC48">
        <f t="shared" si="8"/>
        <v>-14</v>
      </c>
    </row>
    <row r="49" spans="51:55">
      <c r="AY49">
        <f t="shared" si="0"/>
        <v>-3.3333333333333335E-3</v>
      </c>
      <c r="BC49">
        <f t="shared" si="8"/>
        <v>-15</v>
      </c>
    </row>
    <row r="50" spans="51:55">
      <c r="AY50">
        <f t="shared" si="0"/>
        <v>-3.1250000000000002E-3</v>
      </c>
      <c r="BC50">
        <f t="shared" si="8"/>
        <v>-16</v>
      </c>
    </row>
    <row r="51" spans="51:55">
      <c r="AY51">
        <f t="shared" si="0"/>
        <v>-2.9411764705882353E-3</v>
      </c>
      <c r="BC51">
        <f t="shared" si="8"/>
        <v>-17</v>
      </c>
    </row>
    <row r="52" spans="51:55">
      <c r="AY52">
        <f t="shared" si="0"/>
        <v>-2.7777777777777779E-3</v>
      </c>
      <c r="BC52">
        <f t="shared" si="8"/>
        <v>-18</v>
      </c>
    </row>
    <row r="53" spans="51:55">
      <c r="AY53">
        <f t="shared" si="0"/>
        <v>-2.631578947368421E-3</v>
      </c>
      <c r="BC53">
        <f t="shared" si="8"/>
        <v>-19</v>
      </c>
    </row>
    <row r="54" spans="51:55">
      <c r="AY54">
        <f t="shared" si="0"/>
        <v>-2.5000000000000001E-3</v>
      </c>
      <c r="BC54">
        <f t="shared" si="8"/>
        <v>-20</v>
      </c>
    </row>
    <row r="55" spans="51:55">
      <c r="AY55">
        <f t="shared" si="0"/>
        <v>-2.3809523809523812E-3</v>
      </c>
      <c r="BC55">
        <f t="shared" si="8"/>
        <v>-21</v>
      </c>
    </row>
    <row r="56" spans="51:55">
      <c r="AY56">
        <f t="shared" si="0"/>
        <v>-2.2727272727272731E-3</v>
      </c>
      <c r="BC56">
        <f t="shared" si="8"/>
        <v>-22</v>
      </c>
    </row>
    <row r="57" spans="51:55">
      <c r="AY57">
        <f t="shared" si="0"/>
        <v>-2.1739130434782609E-3</v>
      </c>
      <c r="BC57">
        <f t="shared" si="8"/>
        <v>-23</v>
      </c>
    </row>
    <row r="58" spans="51:55">
      <c r="AY58">
        <f t="shared" si="0"/>
        <v>-2.0833333333333333E-3</v>
      </c>
      <c r="BC58">
        <f t="shared" si="8"/>
        <v>-24</v>
      </c>
    </row>
    <row r="59" spans="51:55">
      <c r="AY59">
        <f t="shared" si="0"/>
        <v>-2E-3</v>
      </c>
      <c r="BC59">
        <f t="shared" si="8"/>
        <v>-25</v>
      </c>
    </row>
    <row r="60" spans="51:55">
      <c r="AY60">
        <f t="shared" si="0"/>
        <v>-1.9230769230769232E-3</v>
      </c>
      <c r="BC60">
        <f t="shared" si="8"/>
        <v>-26</v>
      </c>
    </row>
    <row r="61" spans="51:55">
      <c r="AY61">
        <f t="shared" si="0"/>
        <v>-1.8518518518518519E-3</v>
      </c>
      <c r="BC61">
        <f t="shared" si="8"/>
        <v>-27</v>
      </c>
    </row>
    <row r="62" spans="51:55">
      <c r="AY62">
        <f t="shared" si="0"/>
        <v>-1.7857142857142859E-3</v>
      </c>
      <c r="BC62">
        <f t="shared" si="8"/>
        <v>-28</v>
      </c>
    </row>
    <row r="63" spans="51:55">
      <c r="AY63">
        <f t="shared" si="0"/>
        <v>-1.724137931034483E-3</v>
      </c>
      <c r="BC63">
        <f t="shared" si="8"/>
        <v>-29</v>
      </c>
    </row>
    <row r="64" spans="51:55">
      <c r="AY64">
        <f t="shared" si="0"/>
        <v>-1.6666666666666668E-3</v>
      </c>
      <c r="BC64">
        <f t="shared" si="8"/>
        <v>-30</v>
      </c>
    </row>
    <row r="65" spans="51:55">
      <c r="AY65">
        <f t="shared" si="0"/>
        <v>-1.6129032258064516E-3</v>
      </c>
      <c r="BC65">
        <f t="shared" si="8"/>
        <v>-31</v>
      </c>
    </row>
    <row r="66" spans="51:55">
      <c r="AY66">
        <f t="shared" si="0"/>
        <v>-1.5625000000000001E-3</v>
      </c>
      <c r="BC66">
        <f t="shared" si="8"/>
        <v>-32</v>
      </c>
    </row>
    <row r="67" spans="51:55">
      <c r="AY67">
        <f t="shared" ref="AY67:AY96" si="9">0.05/BC67</f>
        <v>-1.5151515151515152E-3</v>
      </c>
      <c r="BC67">
        <f t="shared" si="8"/>
        <v>-33</v>
      </c>
    </row>
    <row r="68" spans="51:55">
      <c r="AY68">
        <f t="shared" si="9"/>
        <v>-1.4705882352941176E-3</v>
      </c>
      <c r="BC68">
        <f t="shared" ref="BC68:BC124" si="10">BC67-1</f>
        <v>-34</v>
      </c>
    </row>
    <row r="69" spans="51:55">
      <c r="AY69">
        <f t="shared" si="9"/>
        <v>-1.4285714285714286E-3</v>
      </c>
      <c r="BC69">
        <f t="shared" si="10"/>
        <v>-35</v>
      </c>
    </row>
    <row r="70" spans="51:55">
      <c r="AY70">
        <f t="shared" si="9"/>
        <v>-1.3888888888888889E-3</v>
      </c>
      <c r="BC70">
        <f t="shared" si="10"/>
        <v>-36</v>
      </c>
    </row>
    <row r="71" spans="51:55">
      <c r="AY71">
        <f t="shared" si="9"/>
        <v>-1.3513513513513514E-3</v>
      </c>
      <c r="BC71">
        <f t="shared" si="10"/>
        <v>-37</v>
      </c>
    </row>
    <row r="72" spans="51:55">
      <c r="AY72">
        <f t="shared" si="9"/>
        <v>-1.3157894736842105E-3</v>
      </c>
      <c r="BC72">
        <f t="shared" si="10"/>
        <v>-38</v>
      </c>
    </row>
    <row r="73" spans="51:55">
      <c r="AY73">
        <f t="shared" si="9"/>
        <v>-1.2820512820512821E-3</v>
      </c>
      <c r="BC73">
        <f t="shared" si="10"/>
        <v>-39</v>
      </c>
    </row>
    <row r="74" spans="51:55">
      <c r="AY74">
        <f t="shared" si="9"/>
        <v>-1.25E-3</v>
      </c>
      <c r="BC74">
        <f t="shared" si="10"/>
        <v>-40</v>
      </c>
    </row>
    <row r="75" spans="51:55">
      <c r="AY75">
        <f t="shared" si="9"/>
        <v>-1.2195121951219512E-3</v>
      </c>
      <c r="BC75">
        <f t="shared" si="10"/>
        <v>-41</v>
      </c>
    </row>
    <row r="76" spans="51:55">
      <c r="AY76">
        <f t="shared" si="9"/>
        <v>-1.1904761904761906E-3</v>
      </c>
      <c r="BC76">
        <f t="shared" si="10"/>
        <v>-42</v>
      </c>
    </row>
    <row r="77" spans="51:55">
      <c r="AY77">
        <f t="shared" si="9"/>
        <v>-1.1627906976744186E-3</v>
      </c>
      <c r="BC77">
        <f t="shared" si="10"/>
        <v>-43</v>
      </c>
    </row>
    <row r="78" spans="51:55">
      <c r="AY78">
        <f t="shared" si="9"/>
        <v>-1.1363636363636365E-3</v>
      </c>
      <c r="BC78">
        <f t="shared" si="10"/>
        <v>-44</v>
      </c>
    </row>
    <row r="79" spans="51:55">
      <c r="AY79">
        <f t="shared" si="9"/>
        <v>-1.1111111111111111E-3</v>
      </c>
      <c r="BC79">
        <f t="shared" si="10"/>
        <v>-45</v>
      </c>
    </row>
    <row r="80" spans="51:55">
      <c r="AY80">
        <f t="shared" si="9"/>
        <v>-1.0869565217391304E-3</v>
      </c>
      <c r="BC80">
        <f t="shared" si="10"/>
        <v>-46</v>
      </c>
    </row>
    <row r="81" spans="51:55">
      <c r="AY81">
        <f t="shared" si="9"/>
        <v>-1.0638297872340426E-3</v>
      </c>
      <c r="BC81">
        <f t="shared" si="10"/>
        <v>-47</v>
      </c>
    </row>
    <row r="82" spans="51:55">
      <c r="AY82">
        <f t="shared" si="9"/>
        <v>-1.0416666666666667E-3</v>
      </c>
      <c r="BC82">
        <f t="shared" si="10"/>
        <v>-48</v>
      </c>
    </row>
    <row r="83" spans="51:55">
      <c r="AY83">
        <f t="shared" si="9"/>
        <v>-1.0204081632653062E-3</v>
      </c>
      <c r="BC83">
        <f t="shared" si="10"/>
        <v>-49</v>
      </c>
    </row>
    <row r="84" spans="51:55">
      <c r="AY84">
        <f t="shared" si="9"/>
        <v>-1E-3</v>
      </c>
      <c r="BC84">
        <f t="shared" si="10"/>
        <v>-50</v>
      </c>
    </row>
    <row r="85" spans="51:55">
      <c r="AY85">
        <f t="shared" si="9"/>
        <v>-9.8039215686274508E-4</v>
      </c>
      <c r="BC85">
        <f t="shared" si="10"/>
        <v>-51</v>
      </c>
    </row>
    <row r="86" spans="51:55">
      <c r="AY86">
        <f t="shared" si="9"/>
        <v>-9.6153846153846159E-4</v>
      </c>
      <c r="BC86">
        <f t="shared" si="10"/>
        <v>-52</v>
      </c>
    </row>
    <row r="87" spans="51:55">
      <c r="AY87">
        <f t="shared" si="9"/>
        <v>-9.4339622641509435E-4</v>
      </c>
      <c r="BC87">
        <f t="shared" si="10"/>
        <v>-53</v>
      </c>
    </row>
    <row r="88" spans="51:55">
      <c r="AY88">
        <f t="shared" si="9"/>
        <v>-9.2592592592592596E-4</v>
      </c>
      <c r="BC88">
        <f t="shared" si="10"/>
        <v>-54</v>
      </c>
    </row>
    <row r="89" spans="51:55">
      <c r="AY89">
        <f t="shared" si="9"/>
        <v>-9.0909090909090909E-4</v>
      </c>
      <c r="BC89">
        <f t="shared" si="10"/>
        <v>-55</v>
      </c>
    </row>
    <row r="90" spans="51:55">
      <c r="AY90">
        <f t="shared" si="9"/>
        <v>-8.9285714285714294E-4</v>
      </c>
      <c r="BC90">
        <f t="shared" si="10"/>
        <v>-56</v>
      </c>
    </row>
    <row r="91" spans="51:55">
      <c r="AY91">
        <f t="shared" si="9"/>
        <v>-8.7719298245614037E-4</v>
      </c>
      <c r="BC91">
        <f t="shared" si="10"/>
        <v>-57</v>
      </c>
    </row>
    <row r="92" spans="51:55">
      <c r="AY92">
        <f t="shared" si="9"/>
        <v>-8.6206896551724148E-4</v>
      </c>
      <c r="BC92">
        <f t="shared" si="10"/>
        <v>-58</v>
      </c>
    </row>
    <row r="93" spans="51:55">
      <c r="AY93">
        <f t="shared" si="9"/>
        <v>-8.4745762711864415E-4</v>
      </c>
      <c r="BC93">
        <f t="shared" si="10"/>
        <v>-59</v>
      </c>
    </row>
    <row r="94" spans="51:55">
      <c r="AY94">
        <f t="shared" si="9"/>
        <v>-8.3333333333333339E-4</v>
      </c>
      <c r="BC94">
        <f t="shared" si="10"/>
        <v>-60</v>
      </c>
    </row>
    <row r="95" spans="51:55">
      <c r="AY95">
        <f t="shared" si="9"/>
        <v>-8.1967213114754098E-4</v>
      </c>
      <c r="BC95">
        <f t="shared" si="10"/>
        <v>-61</v>
      </c>
    </row>
    <row r="96" spans="51:55">
      <c r="AY96">
        <f t="shared" si="9"/>
        <v>-8.0645161290322581E-4</v>
      </c>
      <c r="BC96">
        <f t="shared" si="10"/>
        <v>-62</v>
      </c>
    </row>
    <row r="97" spans="55:55">
      <c r="BC97">
        <f t="shared" si="10"/>
        <v>-63</v>
      </c>
    </row>
    <row r="98" spans="55:55">
      <c r="BC98">
        <f t="shared" si="10"/>
        <v>-64</v>
      </c>
    </row>
    <row r="99" spans="55:55">
      <c r="BC99">
        <f t="shared" si="10"/>
        <v>-65</v>
      </c>
    </row>
    <row r="100" spans="55:55">
      <c r="BC100">
        <f t="shared" si="10"/>
        <v>-66</v>
      </c>
    </row>
    <row r="101" spans="55:55">
      <c r="BC101">
        <f t="shared" si="10"/>
        <v>-67</v>
      </c>
    </row>
    <row r="102" spans="55:55">
      <c r="BC102">
        <f t="shared" si="10"/>
        <v>-68</v>
      </c>
    </row>
    <row r="103" spans="55:55">
      <c r="BC103">
        <f t="shared" si="10"/>
        <v>-69</v>
      </c>
    </row>
    <row r="104" spans="55:55">
      <c r="BC104">
        <f t="shared" si="10"/>
        <v>-70</v>
      </c>
    </row>
    <row r="105" spans="55:55">
      <c r="BC105">
        <f t="shared" si="10"/>
        <v>-71</v>
      </c>
    </row>
    <row r="106" spans="55:55">
      <c r="BC106">
        <f t="shared" si="10"/>
        <v>-72</v>
      </c>
    </row>
    <row r="107" spans="55:55">
      <c r="BC107">
        <f t="shared" si="10"/>
        <v>-73</v>
      </c>
    </row>
    <row r="108" spans="55:55">
      <c r="BC108">
        <f t="shared" si="10"/>
        <v>-74</v>
      </c>
    </row>
    <row r="109" spans="55:55">
      <c r="BC109">
        <f t="shared" si="10"/>
        <v>-75</v>
      </c>
    </row>
    <row r="110" spans="55:55">
      <c r="BC110">
        <f t="shared" si="10"/>
        <v>-76</v>
      </c>
    </row>
    <row r="111" spans="55:55">
      <c r="BC111">
        <f t="shared" si="10"/>
        <v>-77</v>
      </c>
    </row>
    <row r="112" spans="55:55">
      <c r="BC112">
        <f t="shared" si="10"/>
        <v>-78</v>
      </c>
    </row>
    <row r="113" spans="55:55">
      <c r="BC113">
        <f t="shared" si="10"/>
        <v>-79</v>
      </c>
    </row>
    <row r="114" spans="55:55">
      <c r="BC114">
        <f t="shared" si="10"/>
        <v>-80</v>
      </c>
    </row>
    <row r="115" spans="55:55">
      <c r="BC115">
        <f t="shared" si="10"/>
        <v>-81</v>
      </c>
    </row>
    <row r="116" spans="55:55">
      <c r="BC116">
        <f t="shared" si="10"/>
        <v>-82</v>
      </c>
    </row>
    <row r="117" spans="55:55">
      <c r="BC117">
        <f t="shared" si="10"/>
        <v>-83</v>
      </c>
    </row>
    <row r="118" spans="55:55">
      <c r="BC118">
        <f t="shared" si="10"/>
        <v>-84</v>
      </c>
    </row>
    <row r="119" spans="55:55">
      <c r="BC119">
        <f t="shared" si="10"/>
        <v>-85</v>
      </c>
    </row>
    <row r="120" spans="55:55">
      <c r="BC120">
        <f t="shared" si="10"/>
        <v>-86</v>
      </c>
    </row>
    <row r="121" spans="55:55">
      <c r="BC121">
        <f t="shared" si="10"/>
        <v>-87</v>
      </c>
    </row>
    <row r="122" spans="55:55">
      <c r="BC122">
        <f t="shared" si="10"/>
        <v>-88</v>
      </c>
    </row>
    <row r="123" spans="55:55">
      <c r="BC123">
        <f t="shared" si="10"/>
        <v>-89</v>
      </c>
    </row>
    <row r="124" spans="55:55">
      <c r="BC124">
        <f t="shared" si="10"/>
        <v>-90</v>
      </c>
    </row>
  </sheetData>
  <autoFilter ref="A1:AX33">
    <sortState ref="A2:AX33">
      <sortCondition ref="AV1:AV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 Castro</cp:lastModifiedBy>
  <dcterms:created xsi:type="dcterms:W3CDTF">2010-06-26T20:09:44Z</dcterms:created>
  <dcterms:modified xsi:type="dcterms:W3CDTF">2010-06-28T15:44:35Z</dcterms:modified>
</cp:coreProperties>
</file>