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930" windowWidth="19335" windowHeight="7080"/>
  </bookViews>
  <sheets>
    <sheet name="sp" sheetId="1" r:id="rId1"/>
  </sheets>
  <definedNames>
    <definedName name="_xlnm._FilterDatabase" localSheetId="0" hidden="1">sp!$A$1:$AX$29</definedName>
  </definedNames>
  <calcPr calcId="124519"/>
</workbook>
</file>

<file path=xl/calcChain.xml><?xml version="1.0" encoding="utf-8"?>
<calcChain xmlns="http://schemas.openxmlformats.org/spreadsheetml/2006/main">
  <c r="BE29" i="1"/>
  <c r="BD29"/>
  <c r="BK29" s="1"/>
  <c r="AZ29"/>
  <c r="BH29" s="1"/>
  <c r="BD28"/>
  <c r="BE28" s="1"/>
  <c r="AZ28"/>
  <c r="BH28" s="1"/>
  <c r="BD27"/>
  <c r="BK27" s="1"/>
  <c r="AZ27"/>
  <c r="BH27" s="1"/>
  <c r="BD26"/>
  <c r="BE26" s="1"/>
  <c r="BA26"/>
  <c r="AZ26"/>
  <c r="BH26" s="1"/>
  <c r="BD25"/>
  <c r="BK25" s="1"/>
  <c r="AZ25"/>
  <c r="BH25" s="1"/>
  <c r="BD24"/>
  <c r="BE24" s="1"/>
  <c r="AZ24"/>
  <c r="BH24" s="1"/>
  <c r="BD23"/>
  <c r="BK23" s="1"/>
  <c r="AZ23"/>
  <c r="BH23" s="1"/>
  <c r="BD22"/>
  <c r="BE22" s="1"/>
  <c r="BA22"/>
  <c r="AZ22"/>
  <c r="BH22" s="1"/>
  <c r="BD21"/>
  <c r="BK21" s="1"/>
  <c r="AZ21"/>
  <c r="BH21" s="1"/>
  <c r="BD20"/>
  <c r="BE20" s="1"/>
  <c r="AZ20"/>
  <c r="BH20" s="1"/>
  <c r="BD19"/>
  <c r="BK19" s="1"/>
  <c r="AZ19"/>
  <c r="BH19" s="1"/>
  <c r="BK18"/>
  <c r="BD18"/>
  <c r="BE18" s="1"/>
  <c r="AZ18"/>
  <c r="BH18" s="1"/>
  <c r="BE17"/>
  <c r="BD17"/>
  <c r="BK17" s="1"/>
  <c r="AZ17"/>
  <c r="BH17" s="1"/>
  <c r="BD16"/>
  <c r="BE16" s="1"/>
  <c r="AZ16"/>
  <c r="BH16" s="1"/>
  <c r="BD15"/>
  <c r="BK15" s="1"/>
  <c r="AZ15"/>
  <c r="BH15" s="1"/>
  <c r="BD14"/>
  <c r="BE14" s="1"/>
  <c r="AZ14"/>
  <c r="BA14" s="1"/>
  <c r="BD13"/>
  <c r="BE13" s="1"/>
  <c r="AZ13"/>
  <c r="BH13" s="1"/>
  <c r="BD12"/>
  <c r="BK12" s="1"/>
  <c r="AZ12"/>
  <c r="BH12" s="1"/>
  <c r="BD11"/>
  <c r="BE11" s="1"/>
  <c r="AZ11"/>
  <c r="BA11" s="1"/>
  <c r="BD10"/>
  <c r="BE10" s="1"/>
  <c r="AZ10"/>
  <c r="BH10" s="1"/>
  <c r="BD9"/>
  <c r="BK9" s="1"/>
  <c r="AZ9"/>
  <c r="BH9" s="1"/>
  <c r="BD8"/>
  <c r="BE8" s="1"/>
  <c r="AZ8"/>
  <c r="BA8" s="1"/>
  <c r="BD7"/>
  <c r="BE7" s="1"/>
  <c r="AZ7"/>
  <c r="BH7" s="1"/>
  <c r="BD6"/>
  <c r="BK6" s="1"/>
  <c r="AZ6"/>
  <c r="BH6" s="1"/>
  <c r="BD5"/>
  <c r="BE5" s="1"/>
  <c r="AZ5"/>
  <c r="BH5" s="1"/>
  <c r="BD4"/>
  <c r="BK4" s="1"/>
  <c r="AZ4"/>
  <c r="BH4" s="1"/>
  <c r="BD3"/>
  <c r="BE3" s="1"/>
  <c r="BA3"/>
  <c r="AZ3"/>
  <c r="BH3" s="1"/>
  <c r="BD2"/>
  <c r="BE2" s="1"/>
  <c r="AZ2"/>
  <c r="BH2" s="1"/>
  <c r="BK5" l="1"/>
  <c r="BE21"/>
  <c r="BK22"/>
  <c r="BK2"/>
  <c r="BK3"/>
  <c r="BA18"/>
  <c r="BE25"/>
  <c r="BK26"/>
  <c r="BH8"/>
  <c r="BI2" s="1"/>
  <c r="BI5" s="1"/>
  <c r="BH14"/>
  <c r="BA2"/>
  <c r="BA5"/>
  <c r="BA7"/>
  <c r="BE9"/>
  <c r="BK10"/>
  <c r="BA13"/>
  <c r="BE15"/>
  <c r="BK16"/>
  <c r="BA20"/>
  <c r="BE23"/>
  <c r="BK24"/>
  <c r="BA28"/>
  <c r="BH11"/>
  <c r="BE4"/>
  <c r="BE6"/>
  <c r="BF2" s="1"/>
  <c r="BK7"/>
  <c r="BA10"/>
  <c r="BE12"/>
  <c r="BK13"/>
  <c r="BA16"/>
  <c r="BE19"/>
  <c r="BK20"/>
  <c r="BA24"/>
  <c r="BE27"/>
  <c r="BK28"/>
  <c r="BK8"/>
  <c r="BK11"/>
  <c r="BK14"/>
  <c r="BA4"/>
  <c r="BA6"/>
  <c r="BA9"/>
  <c r="BA12"/>
  <c r="BA15"/>
  <c r="BA17"/>
  <c r="BA19"/>
  <c r="BA21"/>
  <c r="BA23"/>
  <c r="BA25"/>
  <c r="BA27"/>
  <c r="BA29"/>
  <c r="BN2" l="1"/>
  <c r="BB2"/>
  <c r="BO2"/>
  <c r="BB5"/>
  <c r="BF5" s="1"/>
  <c r="BF8" s="1"/>
  <c r="BF11" s="1"/>
  <c r="BF14" s="1"/>
  <c r="BL2"/>
  <c r="BL5" s="1"/>
  <c r="BB8" l="1"/>
  <c r="BB11" s="1"/>
  <c r="BB14" s="1"/>
</calcChain>
</file>

<file path=xl/sharedStrings.xml><?xml version="1.0" encoding="utf-8"?>
<sst xmlns="http://schemas.openxmlformats.org/spreadsheetml/2006/main" count="100" uniqueCount="56">
  <si>
    <t>Word</t>
  </si>
  <si>
    <t>Count</t>
  </si>
  <si>
    <t>M00</t>
  </si>
  <si>
    <t>Prob</t>
  </si>
  <si>
    <t>Exp</t>
  </si>
  <si>
    <t>p-value</t>
  </si>
  <si>
    <t>pPoisson</t>
  </si>
  <si>
    <t>pNormal</t>
  </si>
  <si>
    <t>M0</t>
  </si>
  <si>
    <t>M1</t>
  </si>
  <si>
    <t>M2</t>
  </si>
  <si>
    <t>M3</t>
  </si>
  <si>
    <t>M4</t>
  </si>
  <si>
    <t>M5</t>
  </si>
  <si>
    <t>M6</t>
  </si>
  <si>
    <t>{2^8 , 1^8 , 0^8 , 1^8 , 3^8 , 6^8 , 7^8 , 7^8 , }</t>
  </si>
  <si>
    <t>{0^8 , 0^8 , 2^8 , 3^8 , 5^8 , 5^8 , 6^8 , 7^8 , }</t>
  </si>
  <si>
    <t>{0^8 , 1^8 , 2^8 , 3^8 , 4^8 , 5^8 , 6^8 , 7^8 , }</t>
  </si>
  <si>
    <t>{0^8 , 1^8 , 1^8 , 2^8 , 4^8 , 6^8 , 6^8 , 7^8 , }</t>
  </si>
  <si>
    <t>{0^8 , 0^8 , 2^8 , 3^8 , 4^8 , 5^8 , 7^8 , 7^8 , }</t>
  </si>
  <si>
    <t>{0^8 , 1^8 , 2^8 , 2^8 , 5^8 , 6^8 , 6^8 , 7^8 , }</t>
  </si>
  <si>
    <t>{0^8 , 1^8 , 1^8 , 3^8 , 4^8 , 5^8 , 7^8 , 7^8 , }</t>
  </si>
  <si>
    <t>{0^8 , 0^8 , 2^8 , 5^8 , 6^8 , 6^8 , 5^8 , 6^8 , }</t>
  </si>
  <si>
    <t>{1^8 , 1^8 , 0^8 , 3^8 , 6^8 , 6^8 , 6^8 , 6^8 , }</t>
  </si>
  <si>
    <t>{0^8 , 1^8 , 1^8 , 3^8 , 5^8 , 6^8 , 6^8 , 7^8 , }</t>
  </si>
  <si>
    <t>{6^8 , 6^8 , 5^8 , 6^8 , 3^8 , 0^8 , 1^8 , 1^8 , }</t>
  </si>
  <si>
    <t>{0^8 , 0^8 , 1^8 , 3^8 , 4^8 , 6^8 , 6^8 , 7^8 , }</t>
  </si>
  <si>
    <t>{7^8 , 7^8 , 5^8 , 4^8 , 3^8 , 0^8 , 1^8 , 1^8 , }</t>
  </si>
  <si>
    <t>{0^8 , 1^8 , 1^8 , 4^8 , 5^8 , 6^8 , 6^8 , 6^8 , }</t>
  </si>
  <si>
    <t>{1^8 , 1^8 , 1^8 , 2^8 , 5^8 , 6^8 , 6^8 , 7^8 , }</t>
  </si>
  <si>
    <t>{0^8 , 2^8 , 3^8 , 3^8 , 2^8 , 4^8 , 7^8 , 7^8 , }</t>
  </si>
  <si>
    <t>{0^8 , 1^8 , 2^8 , 3^8 , 5^8 , 5^8 , 6^8 , 7^8 , }</t>
  </si>
  <si>
    <t>{0^8 , 1^8 , 2^8 , 3^8 , 4^8 , 5^8 , 7^8 , 7^8 , }</t>
  </si>
  <si>
    <t>{0^8 , 1^8 , 2^8 , 2^8 , 4^8 , 5^8 , 6^8 , 7^8 , }</t>
  </si>
  <si>
    <t>{0^8 , 0^8 , 1^8 , 3^8 , 5^8 , 6^8 , 6^8 , 7^8 , }</t>
  </si>
  <si>
    <t>{0^8 , 0^8 , 1^8 , 3^8 , 5^8 , 6^8 , 7^8 , 6^8 , }</t>
  </si>
  <si>
    <t>{1^8 , 0^8 , 1^8 , 3^8 , 5^8 , 6^8 , 6^8 , 7^8 , }</t>
  </si>
  <si>
    <t>{0^8 , 0^8 , 2^8 , 3^8 , 5^8 , 6^8 , 7^8 , 6^8 , }</t>
  </si>
  <si>
    <t>{0^8 , 0^8 , 1^8 , 4^8 , 5^8 , 5^8 , 6^8 , 7^8 , }</t>
  </si>
  <si>
    <t>{0^8 , 1^8 , 3^8 , 4^8 , 3^8 , 5^8 , 6^8 , 7^8 , }</t>
  </si>
  <si>
    <t>{0^8 , 1^8 , 1^8 , 3^8 , 4^8 , 5^8 , 6^8 , 7^8 , }</t>
  </si>
  <si>
    <t>{0^8 , 0^8 , 2^8 , 2^8 , 5^8 , 6^8 , 6^8 , 7^8 , }</t>
  </si>
  <si>
    <t>{0^8 , 1^8 , 1^8 , 2^8 , 4^8 , 5^8 , 7^8 , 7^8 , }</t>
  </si>
  <si>
    <t>diffs b-p</t>
  </si>
  <si>
    <t>diffs^2</t>
  </si>
  <si>
    <t>sum diffs^2</t>
  </si>
  <si>
    <t>diffs b-g</t>
  </si>
  <si>
    <t>abs diffs(b-p)</t>
  </si>
  <si>
    <t>sum</t>
  </si>
  <si>
    <t>kolmogorov(bp)</t>
  </si>
  <si>
    <t>kolmogorov(bg)</t>
  </si>
  <si>
    <t>n</t>
  </si>
  <si>
    <t>tdv</t>
  </si>
  <si>
    <t>divide by n</t>
  </si>
  <si>
    <t>sqrt</t>
  </si>
  <si>
    <t>rmse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</si>
</sst>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O29"/>
  <sheetViews>
    <sheetView tabSelected="1" topLeftCell="AT1" workbookViewId="0">
      <selection activeCell="BG2" sqref="BG2"/>
    </sheetView>
  </sheetViews>
  <sheetFormatPr defaultRowHeight="15"/>
  <sheetData>
    <row r="1" spans="1:6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3</v>
      </c>
      <c r="K1" t="s">
        <v>4</v>
      </c>
      <c r="L1" t="s">
        <v>5</v>
      </c>
      <c r="M1" t="s">
        <v>6</v>
      </c>
      <c r="N1" t="s">
        <v>7</v>
      </c>
      <c r="O1" t="s">
        <v>9</v>
      </c>
      <c r="P1" t="s">
        <v>3</v>
      </c>
      <c r="Q1" t="s">
        <v>4</v>
      </c>
      <c r="R1" t="s">
        <v>5</v>
      </c>
      <c r="S1" t="s">
        <v>6</v>
      </c>
      <c r="T1" t="s">
        <v>7</v>
      </c>
      <c r="U1" t="s">
        <v>10</v>
      </c>
      <c r="V1" t="s">
        <v>3</v>
      </c>
      <c r="W1" t="s">
        <v>4</v>
      </c>
      <c r="X1" t="s">
        <v>5</v>
      </c>
      <c r="Y1" t="s">
        <v>6</v>
      </c>
      <c r="Z1" t="s">
        <v>7</v>
      </c>
      <c r="AA1" t="s">
        <v>11</v>
      </c>
      <c r="AB1" t="s">
        <v>3</v>
      </c>
      <c r="AC1" t="s">
        <v>4</v>
      </c>
      <c r="AD1" t="s">
        <v>5</v>
      </c>
      <c r="AE1" t="s">
        <v>6</v>
      </c>
      <c r="AF1" t="s">
        <v>7</v>
      </c>
      <c r="AG1" t="s">
        <v>12</v>
      </c>
      <c r="AH1" t="s">
        <v>3</v>
      </c>
      <c r="AI1" t="s">
        <v>4</v>
      </c>
      <c r="AJ1" t="s">
        <v>5</v>
      </c>
      <c r="AK1" t="s">
        <v>6</v>
      </c>
      <c r="AL1" t="s">
        <v>7</v>
      </c>
      <c r="AM1" t="s">
        <v>13</v>
      </c>
      <c r="AN1" t="s">
        <v>3</v>
      </c>
      <c r="AO1" t="s">
        <v>4</v>
      </c>
      <c r="AP1" t="s">
        <v>5</v>
      </c>
      <c r="AQ1" t="s">
        <v>6</v>
      </c>
      <c r="AR1" t="s">
        <v>7</v>
      </c>
      <c r="AS1" t="s">
        <v>14</v>
      </c>
      <c r="AT1" t="s">
        <v>3</v>
      </c>
      <c r="AU1" t="s">
        <v>4</v>
      </c>
      <c r="AV1" t="s">
        <v>5</v>
      </c>
      <c r="AW1" t="s">
        <v>6</v>
      </c>
      <c r="AX1" t="s">
        <v>7</v>
      </c>
      <c r="AZ1" t="s">
        <v>43</v>
      </c>
      <c r="BA1" t="s">
        <v>44</v>
      </c>
      <c r="BB1" t="s">
        <v>45</v>
      </c>
      <c r="BD1" t="s">
        <v>46</v>
      </c>
      <c r="BE1" t="s">
        <v>44</v>
      </c>
      <c r="BF1" t="s">
        <v>45</v>
      </c>
      <c r="BG1" t="b">
        <v>0</v>
      </c>
      <c r="BH1" t="s">
        <v>47</v>
      </c>
      <c r="BI1" t="s">
        <v>48</v>
      </c>
      <c r="BK1" t="s">
        <v>47</v>
      </c>
      <c r="BL1" t="s">
        <v>48</v>
      </c>
      <c r="BN1" t="s">
        <v>49</v>
      </c>
      <c r="BO1" t="s">
        <v>50</v>
      </c>
    </row>
    <row r="2" spans="1:67">
      <c r="A2" t="s">
        <v>21</v>
      </c>
      <c r="B2">
        <v>2</v>
      </c>
      <c r="C2">
        <v>-1</v>
      </c>
      <c r="D2">
        <v>5.9604644775390599E-8</v>
      </c>
      <c r="E2">
        <v>5.4895877838134698E-5</v>
      </c>
      <c r="F2">
        <v>1.5050877211209E-9</v>
      </c>
      <c r="G2">
        <v>1.5067235237253801E-9</v>
      </c>
      <c r="H2">
        <v>0</v>
      </c>
      <c r="I2">
        <v>0</v>
      </c>
      <c r="J2">
        <v>2.0416739885186001E-8</v>
      </c>
      <c r="K2">
        <v>1.88038174342563E-5</v>
      </c>
      <c r="L2">
        <v>1.7656920370256999E-10</v>
      </c>
      <c r="M2">
        <v>1.7678958297295801E-10</v>
      </c>
      <c r="N2">
        <v>0</v>
      </c>
      <c r="O2">
        <v>1</v>
      </c>
      <c r="P2">
        <v>1.0512673622113099E-6</v>
      </c>
      <c r="Q2">
        <v>9.6821724059662005E-4</v>
      </c>
      <c r="R2">
        <v>4.6791188434980303E-7</v>
      </c>
      <c r="S2">
        <v>4.6841987233481298E-7</v>
      </c>
      <c r="T2">
        <v>0</v>
      </c>
      <c r="U2">
        <v>2</v>
      </c>
      <c r="V2">
        <v>4.2106521139993799E-6</v>
      </c>
      <c r="W2">
        <v>3.8780105969934298E-3</v>
      </c>
      <c r="X2">
        <v>7.49196951632669E-6</v>
      </c>
      <c r="Y2">
        <v>7.5000709138794898E-6</v>
      </c>
      <c r="Z2">
        <v>0</v>
      </c>
      <c r="AA2">
        <v>3</v>
      </c>
      <c r="AB2">
        <v>6.2029902720743505E-5</v>
      </c>
      <c r="AC2">
        <v>5.7129540405804702E-2</v>
      </c>
      <c r="AD2">
        <v>1.56947284344122E-3</v>
      </c>
      <c r="AE2">
        <v>1.57105084929698E-3</v>
      </c>
      <c r="AF2">
        <v>0</v>
      </c>
      <c r="AG2">
        <v>4</v>
      </c>
      <c r="AH2">
        <v>3.4747231618157299E-4</v>
      </c>
      <c r="AI2">
        <v>0.32002200320322799</v>
      </c>
      <c r="AJ2">
        <v>4.14609188568155E-2</v>
      </c>
      <c r="AK2">
        <v>4.1488384015803501E-2</v>
      </c>
      <c r="AL2">
        <v>1.6771469306514498E-2</v>
      </c>
      <c r="AM2">
        <v>5</v>
      </c>
      <c r="AN2">
        <v>3.32741792369121E-4</v>
      </c>
      <c r="AO2">
        <v>0.30645519077195998</v>
      </c>
      <c r="AP2">
        <v>3.8355659309608998E-2</v>
      </c>
      <c r="AQ2">
        <v>3.83816980118942E-2</v>
      </c>
      <c r="AR2">
        <v>1.1790960969952901E-2</v>
      </c>
      <c r="AS2">
        <v>6</v>
      </c>
      <c r="AT2">
        <v>3.62581580855692E-4</v>
      </c>
      <c r="AU2">
        <v>0.33393763596809201</v>
      </c>
      <c r="AV2">
        <v>4.4740450918334E-2</v>
      </c>
      <c r="AW2">
        <v>4.4769340332025197E-2</v>
      </c>
      <c r="AX2">
        <v>2.30053805993597E-2</v>
      </c>
      <c r="AZ2">
        <f>AV2-AW2</f>
        <v>-2.8889413691196575E-5</v>
      </c>
      <c r="BA2">
        <f>POWER(AZ2,2)</f>
        <v>8.345982234210961E-10</v>
      </c>
      <c r="BB2">
        <f>SUM(BA:BA)</f>
        <v>1.0063959339727932E-7</v>
      </c>
      <c r="BD2">
        <f>AV2-AX2</f>
        <v>2.1735070318974301E-2</v>
      </c>
      <c r="BE2">
        <f>BD2*BD2</f>
        <v>4.7241328177075758E-4</v>
      </c>
      <c r="BF2">
        <f>SUM(BE:BE)</f>
        <v>0.47658044389827919</v>
      </c>
      <c r="BH2">
        <f>ABS(AZ2)</f>
        <v>2.8889413691196575E-5</v>
      </c>
      <c r="BI2">
        <f>SUM(BH:BH)</f>
        <v>1.5041907044686664E-3</v>
      </c>
      <c r="BK2">
        <f>ABS(BD2)</f>
        <v>2.1735070318974301E-2</v>
      </c>
      <c r="BL2">
        <f>SUM(BK:BK)</f>
        <v>3.2875621136136264</v>
      </c>
      <c r="BN2">
        <f>MAX(BH:BH)</f>
        <v>1.2616033171829882E-4</v>
      </c>
      <c r="BO2">
        <f>MAX(BK:BK)</f>
        <v>0.16468931687730101</v>
      </c>
    </row>
    <row r="3" spans="1:67">
      <c r="A3" t="s">
        <v>31</v>
      </c>
      <c r="B3">
        <v>4</v>
      </c>
      <c r="C3">
        <v>-1</v>
      </c>
      <c r="D3">
        <v>5.9604644775390599E-8</v>
      </c>
      <c r="E3">
        <v>5.4895877838134698E-5</v>
      </c>
      <c r="F3">
        <v>1.11022302462516E-16</v>
      </c>
      <c r="G3">
        <v>0</v>
      </c>
      <c r="H3">
        <v>0</v>
      </c>
      <c r="I3">
        <v>0</v>
      </c>
      <c r="J3">
        <v>2.4658362916805001E-8</v>
      </c>
      <c r="K3">
        <v>2.2710352246377399E-5</v>
      </c>
      <c r="L3">
        <v>-8.8817841970012507E-15</v>
      </c>
      <c r="M3">
        <v>0</v>
      </c>
      <c r="N3">
        <v>0</v>
      </c>
      <c r="O3">
        <v>1</v>
      </c>
      <c r="P3">
        <v>1.9148674859879299E-6</v>
      </c>
      <c r="Q3">
        <v>1.7635929545948799E-3</v>
      </c>
      <c r="R3">
        <v>4.3043346664717299E-13</v>
      </c>
      <c r="S3">
        <v>4.0245584642661899E-13</v>
      </c>
      <c r="T3">
        <v>0</v>
      </c>
      <c r="U3">
        <v>2</v>
      </c>
      <c r="V3">
        <v>8.1484848293978208E-6</v>
      </c>
      <c r="W3">
        <v>7.5047545278753899E-3</v>
      </c>
      <c r="X3">
        <v>1.30574995260701E-10</v>
      </c>
      <c r="Y3">
        <v>1.31379462864344E-10</v>
      </c>
      <c r="Z3">
        <v>0</v>
      </c>
      <c r="AA3">
        <v>3</v>
      </c>
      <c r="AB3">
        <v>1.0102366242689999E-4</v>
      </c>
      <c r="AC3">
        <v>9.3042793095175699E-2</v>
      </c>
      <c r="AD3">
        <v>2.88104134837929E-6</v>
      </c>
      <c r="AE3">
        <v>2.8989700858739198E-6</v>
      </c>
      <c r="AF3">
        <v>0</v>
      </c>
      <c r="AG3">
        <v>4</v>
      </c>
      <c r="AH3">
        <v>3.1369028544169701E-4</v>
      </c>
      <c r="AI3">
        <v>0.28890875289180301</v>
      </c>
      <c r="AJ3">
        <v>2.2936739642243E-4</v>
      </c>
      <c r="AK3">
        <v>2.3064590377996899E-4</v>
      </c>
      <c r="AL3">
        <v>0</v>
      </c>
      <c r="AM3">
        <v>5</v>
      </c>
      <c r="AN3">
        <v>9.3167701863354003E-4</v>
      </c>
      <c r="AO3">
        <v>0.85807453416149004</v>
      </c>
      <c r="AP3">
        <v>1.14433493847323E-2</v>
      </c>
      <c r="AQ3">
        <v>1.14878906950323E-2</v>
      </c>
      <c r="AR3">
        <v>6.2355214820466404E-3</v>
      </c>
      <c r="AS3">
        <v>6</v>
      </c>
      <c r="AT3">
        <v>1.4503263234227699E-3</v>
      </c>
      <c r="AU3">
        <v>1.33575054387237</v>
      </c>
      <c r="AV3">
        <v>4.6620244187148198E-2</v>
      </c>
      <c r="AW3">
        <v>4.6746404518866497E-2</v>
      </c>
      <c r="AX3">
        <v>0.106063516421278</v>
      </c>
      <c r="AZ3">
        <f t="shared" ref="AZ3:AZ29" si="0">AV3-AW3</f>
        <v>-1.2616033171829882E-4</v>
      </c>
      <c r="BA3">
        <f t="shared" ref="BA3:BA29" si="1">POWER(AZ3,2)</f>
        <v>1.5916429299271196E-8</v>
      </c>
      <c r="BD3">
        <f t="shared" ref="BD3:BD29" si="2">AV3-AX3</f>
        <v>-5.9443272234129797E-2</v>
      </c>
      <c r="BE3">
        <f t="shared" ref="BE3:BE29" si="3">BD3*BD3</f>
        <v>3.5335026139008663E-3</v>
      </c>
      <c r="BH3">
        <f t="shared" ref="BH3:BH29" si="4">ABS(AZ3)</f>
        <v>1.2616033171829882E-4</v>
      </c>
      <c r="BK3">
        <f t="shared" ref="BK3:BK29" si="5">ABS(BD3)</f>
        <v>5.9443272234129797E-2</v>
      </c>
    </row>
    <row r="4" spans="1:67">
      <c r="A4" t="s">
        <v>15</v>
      </c>
      <c r="B4">
        <v>2</v>
      </c>
      <c r="C4">
        <v>-1</v>
      </c>
      <c r="D4">
        <v>5.9604644775390599E-8</v>
      </c>
      <c r="E4">
        <v>5.4895877838134698E-5</v>
      </c>
      <c r="F4">
        <v>1.5050877211209E-9</v>
      </c>
      <c r="G4">
        <v>1.5067235237253801E-9</v>
      </c>
      <c r="H4">
        <v>0</v>
      </c>
      <c r="I4">
        <v>0</v>
      </c>
      <c r="J4">
        <v>2.7650828358414E-8</v>
      </c>
      <c r="K4">
        <v>2.54664129180993E-5</v>
      </c>
      <c r="L4">
        <v>3.2395419680142301E-10</v>
      </c>
      <c r="M4">
        <v>3.2426361595838598E-10</v>
      </c>
      <c r="N4">
        <v>0</v>
      </c>
      <c r="O4">
        <v>1</v>
      </c>
      <c r="P4">
        <v>9.8838390060155705E-7</v>
      </c>
      <c r="Q4">
        <v>9.1030157245403402E-4</v>
      </c>
      <c r="R4">
        <v>4.1362408775835699E-7</v>
      </c>
      <c r="S4">
        <v>4.1407312212360302E-7</v>
      </c>
      <c r="T4">
        <v>0</v>
      </c>
      <c r="U4">
        <v>2</v>
      </c>
      <c r="V4">
        <v>1.80106405611576E-6</v>
      </c>
      <c r="W4">
        <v>1.6587799956826099E-3</v>
      </c>
      <c r="X4">
        <v>1.3727662415696699E-6</v>
      </c>
      <c r="Y4">
        <v>1.3742550770690001E-6</v>
      </c>
      <c r="Z4">
        <v>0</v>
      </c>
      <c r="AA4">
        <v>3</v>
      </c>
      <c r="AB4">
        <v>7.5106482271882296E-6</v>
      </c>
      <c r="AC4">
        <v>6.9173070172403603E-3</v>
      </c>
      <c r="AD4">
        <v>2.3788905380905901E-5</v>
      </c>
      <c r="AE4">
        <v>2.3814524795162601E-5</v>
      </c>
      <c r="AF4">
        <v>0</v>
      </c>
      <c r="AG4">
        <v>4</v>
      </c>
      <c r="AH4">
        <v>5.1620287067790699E-5</v>
      </c>
      <c r="AI4">
        <v>4.7542284389435203E-2</v>
      </c>
      <c r="AJ4">
        <v>1.0938309927808101E-3</v>
      </c>
      <c r="AK4">
        <v>1.09494554030864E-3</v>
      </c>
      <c r="AL4">
        <v>0</v>
      </c>
      <c r="AM4">
        <v>5</v>
      </c>
      <c r="AN4">
        <v>2.7173913043478202E-4</v>
      </c>
      <c r="AO4">
        <v>0.25027173913043399</v>
      </c>
      <c r="AP4">
        <v>2.6532093879479898E-2</v>
      </c>
      <c r="AQ4">
        <v>2.6551950383702901E-2</v>
      </c>
      <c r="AR4">
        <v>1.36562038926335E-3</v>
      </c>
      <c r="AS4">
        <v>6</v>
      </c>
      <c r="AT4">
        <v>4.3509789702683097E-4</v>
      </c>
      <c r="AU4">
        <v>0.40072516316171097</v>
      </c>
      <c r="AV4">
        <v>6.1711463041888397E-2</v>
      </c>
      <c r="AW4">
        <v>6.1746477792210999E-2</v>
      </c>
      <c r="AX4">
        <v>6.7310295426413702E-2</v>
      </c>
      <c r="AZ4">
        <f t="shared" si="0"/>
        <v>-3.5014750322602539E-5</v>
      </c>
      <c r="BA4">
        <f t="shared" si="1"/>
        <v>1.2260327401541947E-9</v>
      </c>
      <c r="BB4" t="s">
        <v>51</v>
      </c>
      <c r="BD4">
        <f t="shared" si="2"/>
        <v>-5.5988323845253055E-3</v>
      </c>
      <c r="BE4">
        <f t="shared" si="3"/>
        <v>3.1346924070009315E-5</v>
      </c>
      <c r="BF4" t="s">
        <v>51</v>
      </c>
      <c r="BH4">
        <f t="shared" si="4"/>
        <v>3.5014750322602539E-5</v>
      </c>
      <c r="BI4" t="s">
        <v>52</v>
      </c>
      <c r="BK4">
        <f t="shared" si="5"/>
        <v>5.5988323845253055E-3</v>
      </c>
      <c r="BL4" t="s">
        <v>52</v>
      </c>
    </row>
    <row r="5" spans="1:67">
      <c r="A5" t="s">
        <v>34</v>
      </c>
      <c r="B5">
        <v>3</v>
      </c>
      <c r="C5">
        <v>-1</v>
      </c>
      <c r="D5">
        <v>5.9604644775390599E-8</v>
      </c>
      <c r="E5">
        <v>5.4895877838134698E-5</v>
      </c>
      <c r="F5">
        <v>2.75335310107038E-14</v>
      </c>
      <c r="G5">
        <v>2.75335310107038E-14</v>
      </c>
      <c r="H5">
        <v>0</v>
      </c>
      <c r="I5">
        <v>0</v>
      </c>
      <c r="J5">
        <v>2.9203766030086901E-8</v>
      </c>
      <c r="K5">
        <v>2.6896668513710099E-5</v>
      </c>
      <c r="L5">
        <v>4.1855408028368402E-14</v>
      </c>
      <c r="M5">
        <v>3.21964677141295E-15</v>
      </c>
      <c r="N5">
        <v>0</v>
      </c>
      <c r="O5">
        <v>1</v>
      </c>
      <c r="P5">
        <v>3.1721258701573098E-6</v>
      </c>
      <c r="Q5">
        <v>2.9215279264148799E-3</v>
      </c>
      <c r="R5">
        <v>4.1335086464755403E-9</v>
      </c>
      <c r="S5">
        <v>4.1469361278245701E-9</v>
      </c>
      <c r="T5">
        <v>0</v>
      </c>
      <c r="U5">
        <v>2</v>
      </c>
      <c r="V5">
        <v>3.4345714322104701E-6</v>
      </c>
      <c r="W5">
        <v>3.1632402890658402E-3</v>
      </c>
      <c r="X5">
        <v>5.2457364008162699E-9</v>
      </c>
      <c r="Y5">
        <v>5.2627779911773504E-9</v>
      </c>
      <c r="Z5">
        <v>0</v>
      </c>
      <c r="AA5">
        <v>3</v>
      </c>
      <c r="AB5">
        <v>2.5064098526167801E-5</v>
      </c>
      <c r="AC5">
        <v>2.3084034742600502E-2</v>
      </c>
      <c r="AD5">
        <v>2.0085274888836901E-6</v>
      </c>
      <c r="AE5">
        <v>2.0149733219732001E-6</v>
      </c>
      <c r="AF5">
        <v>0</v>
      </c>
      <c r="AG5">
        <v>4</v>
      </c>
      <c r="AH5">
        <v>1.87471772716039E-4</v>
      </c>
      <c r="AI5">
        <v>0.17266150267147201</v>
      </c>
      <c r="AJ5">
        <v>7.5197336701027196E-4</v>
      </c>
      <c r="AK5">
        <v>7.5412082696990602E-4</v>
      </c>
      <c r="AL5">
        <v>0</v>
      </c>
      <c r="AM5">
        <v>5</v>
      </c>
      <c r="AN5">
        <v>8.06982872200263E-4</v>
      </c>
      <c r="AO5">
        <v>0.74323122529644203</v>
      </c>
      <c r="AP5">
        <v>3.9544618229831699E-2</v>
      </c>
      <c r="AQ5">
        <v>3.96112647534341E-2</v>
      </c>
      <c r="AR5">
        <v>4.5292652663397603E-2</v>
      </c>
      <c r="AS5">
        <v>6</v>
      </c>
      <c r="AT5">
        <v>1.0359473738734001E-3</v>
      </c>
      <c r="AU5">
        <v>0.954107531337408</v>
      </c>
      <c r="AV5">
        <v>7.1961516637302103E-2</v>
      </c>
      <c r="AW5">
        <v>7.2056576181645696E-2</v>
      </c>
      <c r="AX5">
        <v>0.13624714601280799</v>
      </c>
      <c r="AZ5">
        <f t="shared" si="0"/>
        <v>-9.5059544343592539E-5</v>
      </c>
      <c r="BA5">
        <f t="shared" si="1"/>
        <v>9.0363169708114357E-9</v>
      </c>
      <c r="BB5">
        <f>COUNT(BA:BA)</f>
        <v>28</v>
      </c>
      <c r="BD5">
        <f t="shared" si="2"/>
        <v>-6.4285629375505887E-2</v>
      </c>
      <c r="BE5">
        <f t="shared" si="3"/>
        <v>4.1326421442049056E-3</v>
      </c>
      <c r="BF5">
        <f>BB5</f>
        <v>28</v>
      </c>
      <c r="BH5">
        <f t="shared" si="4"/>
        <v>9.5059544343592539E-5</v>
      </c>
      <c r="BI5">
        <f>0.5*BI2</f>
        <v>7.5209535223433321E-4</v>
      </c>
      <c r="BK5">
        <f t="shared" si="5"/>
        <v>6.4285629375505887E-2</v>
      </c>
      <c r="BL5">
        <f>0.5*BL2</f>
        <v>1.6437810568068132</v>
      </c>
    </row>
    <row r="6" spans="1:67">
      <c r="A6" t="s">
        <v>16</v>
      </c>
      <c r="B6">
        <v>2</v>
      </c>
      <c r="C6">
        <v>-1</v>
      </c>
      <c r="D6">
        <v>5.9604644775390599E-8</v>
      </c>
      <c r="E6">
        <v>5.4895877838134698E-5</v>
      </c>
      <c r="F6">
        <v>1.5050877211209E-9</v>
      </c>
      <c r="G6">
        <v>1.5067235237253801E-9</v>
      </c>
      <c r="H6">
        <v>0</v>
      </c>
      <c r="I6">
        <v>0</v>
      </c>
      <c r="J6">
        <v>1.8927434402747901E-8</v>
      </c>
      <c r="K6">
        <v>1.74321670849308E-5</v>
      </c>
      <c r="L6">
        <v>1.51768708711585E-10</v>
      </c>
      <c r="M6">
        <v>1.5193846181205099E-10</v>
      </c>
      <c r="N6">
        <v>0</v>
      </c>
      <c r="O6">
        <v>1</v>
      </c>
      <c r="P6">
        <v>7.7892376242378898E-7</v>
      </c>
      <c r="Q6">
        <v>7.1738878519230897E-4</v>
      </c>
      <c r="R6">
        <v>2.5692126470744301E-7</v>
      </c>
      <c r="S6">
        <v>2.5720030039089102E-7</v>
      </c>
      <c r="T6">
        <v>0</v>
      </c>
      <c r="U6">
        <v>2</v>
      </c>
      <c r="V6">
        <v>4.1923580776731601E-6</v>
      </c>
      <c r="W6">
        <v>3.8611617895369802E-3</v>
      </c>
      <c r="X6">
        <v>7.4270934148357103E-6</v>
      </c>
      <c r="Y6">
        <v>7.4351248030568499E-6</v>
      </c>
      <c r="Z6">
        <v>0</v>
      </c>
      <c r="AA6">
        <v>3</v>
      </c>
      <c r="AB6">
        <v>4.5843841294414302E-5</v>
      </c>
      <c r="AC6">
        <v>4.2222177832155601E-2</v>
      </c>
      <c r="AD6">
        <v>8.6577029477985501E-4</v>
      </c>
      <c r="AE6">
        <v>8.6665897597759602E-4</v>
      </c>
      <c r="AF6">
        <v>0</v>
      </c>
      <c r="AG6">
        <v>4</v>
      </c>
      <c r="AH6">
        <v>2.7655959859349601E-4</v>
      </c>
      <c r="AI6">
        <v>0.25471139030460999</v>
      </c>
      <c r="AJ6">
        <v>2.7402433758434999E-2</v>
      </c>
      <c r="AK6">
        <v>2.7422788762377599E-2</v>
      </c>
      <c r="AL6">
        <v>1.7122265911340101E-3</v>
      </c>
      <c r="AM6">
        <v>5</v>
      </c>
      <c r="AN6">
        <v>4.6583850931677001E-4</v>
      </c>
      <c r="AO6">
        <v>0.42903726708074502</v>
      </c>
      <c r="AP6">
        <v>6.9465696748112996E-2</v>
      </c>
      <c r="AQ6">
        <v>6.9502871928412396E-2</v>
      </c>
      <c r="AR6">
        <v>9.1525412615208607E-2</v>
      </c>
      <c r="AS6">
        <v>6</v>
      </c>
      <c r="AT6">
        <v>4.8344210780759E-4</v>
      </c>
      <c r="AU6">
        <v>0.44525018129079003</v>
      </c>
      <c r="AV6">
        <v>7.4041999288516097E-2</v>
      </c>
      <c r="AW6">
        <v>7.4080275659943906E-2</v>
      </c>
      <c r="AX6">
        <v>0.10628476434726999</v>
      </c>
      <c r="AZ6">
        <f t="shared" si="0"/>
        <v>-3.8276371427808931E-5</v>
      </c>
      <c r="BA6">
        <f t="shared" si="1"/>
        <v>1.465080609679588E-9</v>
      </c>
      <c r="BD6">
        <f t="shared" si="2"/>
        <v>-3.2242765058753897E-2</v>
      </c>
      <c r="BE6">
        <f t="shared" si="3"/>
        <v>1.0395958986340011E-3</v>
      </c>
      <c r="BH6">
        <f t="shared" si="4"/>
        <v>3.8276371427808931E-5</v>
      </c>
      <c r="BK6">
        <f t="shared" si="5"/>
        <v>3.2242765058753897E-2</v>
      </c>
    </row>
    <row r="7" spans="1:67">
      <c r="A7" t="s">
        <v>27</v>
      </c>
      <c r="B7">
        <v>2</v>
      </c>
      <c r="C7">
        <v>-1</v>
      </c>
      <c r="D7">
        <v>5.9604644775390599E-8</v>
      </c>
      <c r="E7">
        <v>5.4895877838134698E-5</v>
      </c>
      <c r="F7">
        <v>1.5050877211209E-9</v>
      </c>
      <c r="G7">
        <v>1.5067235237253801E-9</v>
      </c>
      <c r="H7">
        <v>0</v>
      </c>
      <c r="I7">
        <v>0</v>
      </c>
      <c r="J7">
        <v>2.0416739885186001E-8</v>
      </c>
      <c r="K7">
        <v>1.88038174342563E-5</v>
      </c>
      <c r="L7">
        <v>1.7656920370256999E-10</v>
      </c>
      <c r="M7">
        <v>1.7678958297295801E-10</v>
      </c>
      <c r="N7">
        <v>0</v>
      </c>
      <c r="O7">
        <v>1</v>
      </c>
      <c r="P7">
        <v>2.2528470183525201E-7</v>
      </c>
      <c r="Q7">
        <v>2.0748721039026699E-4</v>
      </c>
      <c r="R7">
        <v>2.1499083513454299E-8</v>
      </c>
      <c r="S7">
        <v>2.15224940092184E-8</v>
      </c>
      <c r="T7">
        <v>0</v>
      </c>
      <c r="U7">
        <v>2</v>
      </c>
      <c r="V7">
        <v>6.98847331901389E-7</v>
      </c>
      <c r="W7">
        <v>6.43638392681179E-4</v>
      </c>
      <c r="X7">
        <v>2.0682171075758699E-7</v>
      </c>
      <c r="Y7">
        <v>2.07046331635041E-7</v>
      </c>
      <c r="Z7">
        <v>0</v>
      </c>
      <c r="AA7">
        <v>3</v>
      </c>
      <c r="AB7">
        <v>8.8926153181650699E-6</v>
      </c>
      <c r="AC7">
        <v>8.1900987080300303E-3</v>
      </c>
      <c r="AD7">
        <v>3.33204719329405E-5</v>
      </c>
      <c r="AE7">
        <v>3.33562952508081E-5</v>
      </c>
      <c r="AF7">
        <v>0</v>
      </c>
      <c r="AG7">
        <v>4</v>
      </c>
      <c r="AH7">
        <v>5.4324206866579697E-5</v>
      </c>
      <c r="AI7">
        <v>5.00325945241199E-2</v>
      </c>
      <c r="AJ7">
        <v>1.2094269151214901E-3</v>
      </c>
      <c r="AK7">
        <v>1.2106549977903801E-3</v>
      </c>
      <c r="AL7">
        <v>0</v>
      </c>
      <c r="AM7">
        <v>5</v>
      </c>
      <c r="AN7">
        <v>3.6231884057970999E-4</v>
      </c>
      <c r="AO7">
        <v>0.333695652173913</v>
      </c>
      <c r="AP7">
        <v>4.4682623163382597E-2</v>
      </c>
      <c r="AQ7">
        <v>4.4711488177579597E-2</v>
      </c>
      <c r="AR7">
        <v>2.2887270978906901E-2</v>
      </c>
      <c r="AS7">
        <v>6</v>
      </c>
      <c r="AT7">
        <v>4.8344210780759E-4</v>
      </c>
      <c r="AU7">
        <v>0.44525018129079003</v>
      </c>
      <c r="AV7">
        <v>7.4041999288516097E-2</v>
      </c>
      <c r="AW7">
        <v>7.4080275659943906E-2</v>
      </c>
      <c r="AX7">
        <v>0.10628476434726999</v>
      </c>
      <c r="AZ7">
        <f t="shared" si="0"/>
        <v>-3.8276371427808931E-5</v>
      </c>
      <c r="BA7">
        <f t="shared" si="1"/>
        <v>1.465080609679588E-9</v>
      </c>
      <c r="BB7" t="s">
        <v>53</v>
      </c>
      <c r="BD7">
        <f t="shared" si="2"/>
        <v>-3.2242765058753897E-2</v>
      </c>
      <c r="BE7">
        <f t="shared" si="3"/>
        <v>1.0395958986340011E-3</v>
      </c>
      <c r="BF7" t="s">
        <v>53</v>
      </c>
      <c r="BH7">
        <f t="shared" si="4"/>
        <v>3.8276371427808931E-5</v>
      </c>
      <c r="BK7">
        <f t="shared" si="5"/>
        <v>3.2242765058753897E-2</v>
      </c>
    </row>
    <row r="8" spans="1:67">
      <c r="A8" t="s">
        <v>17</v>
      </c>
      <c r="B8">
        <v>3</v>
      </c>
      <c r="C8">
        <v>-1</v>
      </c>
      <c r="D8">
        <v>5.9604644775390599E-8</v>
      </c>
      <c r="E8">
        <v>5.4895877838134698E-5</v>
      </c>
      <c r="F8">
        <v>2.75335310107038E-14</v>
      </c>
      <c r="G8">
        <v>2.75335310107038E-14</v>
      </c>
      <c r="H8">
        <v>0</v>
      </c>
      <c r="I8">
        <v>0</v>
      </c>
      <c r="J8">
        <v>2.1659734635934001E-8</v>
      </c>
      <c r="K8">
        <v>1.9948615599695198E-5</v>
      </c>
      <c r="L8">
        <v>3.4972025275692399E-14</v>
      </c>
      <c r="M8">
        <v>1.33226762955018E-15</v>
      </c>
      <c r="N8">
        <v>0</v>
      </c>
      <c r="O8">
        <v>1</v>
      </c>
      <c r="P8">
        <v>2.1280913272347501E-6</v>
      </c>
      <c r="Q8">
        <v>1.9599721123831999E-3</v>
      </c>
      <c r="R8">
        <v>1.24898702491549E-9</v>
      </c>
      <c r="S8">
        <v>1.2530259052567699E-9</v>
      </c>
      <c r="T8">
        <v>0</v>
      </c>
      <c r="U8">
        <v>2</v>
      </c>
      <c r="V8">
        <v>1.40023407811179E-5</v>
      </c>
      <c r="W8">
        <v>1.28961558594096E-2</v>
      </c>
      <c r="X8">
        <v>3.5288084321294298E-7</v>
      </c>
      <c r="Y8">
        <v>3.5402210307733299E-7</v>
      </c>
      <c r="Z8">
        <v>0</v>
      </c>
      <c r="AA8">
        <v>3</v>
      </c>
      <c r="AB8">
        <v>9.3929949924580295E-5</v>
      </c>
      <c r="AC8">
        <v>8.6509483880538501E-2</v>
      </c>
      <c r="AD8">
        <v>1.00831823281244E-4</v>
      </c>
      <c r="AE8">
        <v>1.01140059203808E-4</v>
      </c>
      <c r="AF8">
        <v>0</v>
      </c>
      <c r="AG8">
        <v>4</v>
      </c>
      <c r="AH8">
        <v>3.72508847085118E-4</v>
      </c>
      <c r="AI8">
        <v>0.34308064816539302</v>
      </c>
      <c r="AJ8">
        <v>5.20224979070471E-3</v>
      </c>
      <c r="AK8">
        <v>5.2151361406838001E-3</v>
      </c>
      <c r="AL8">
        <v>6.7811032566922304E-7</v>
      </c>
      <c r="AM8">
        <v>5</v>
      </c>
      <c r="AN8">
        <v>8.1521739130434702E-4</v>
      </c>
      <c r="AO8">
        <v>0.75081521739130397</v>
      </c>
      <c r="AP8">
        <v>4.0546039601958198E-2</v>
      </c>
      <c r="AQ8">
        <v>4.0613817463532903E-2</v>
      </c>
      <c r="AR8">
        <v>4.7943540486206901E-2</v>
      </c>
      <c r="AS8">
        <v>6</v>
      </c>
      <c r="AT8">
        <v>1.08774474256707E-3</v>
      </c>
      <c r="AU8">
        <v>1.0018129079042699</v>
      </c>
      <c r="AV8">
        <v>8.0535025746840599E-2</v>
      </c>
      <c r="AW8">
        <v>8.0635164933376899E-2</v>
      </c>
      <c r="AX8">
        <v>0.15926924921881699</v>
      </c>
      <c r="AZ8">
        <f t="shared" si="0"/>
        <v>-1.0013918653629938E-4</v>
      </c>
      <c r="BA8">
        <f t="shared" si="1"/>
        <v>1.0027856680151764E-8</v>
      </c>
      <c r="BB8">
        <f>BB2/BB5</f>
        <v>3.5942711927599758E-9</v>
      </c>
      <c r="BD8">
        <f t="shared" si="2"/>
        <v>-7.8734223471976394E-2</v>
      </c>
      <c r="BE8">
        <f t="shared" si="3"/>
        <v>6.1990779457351186E-3</v>
      </c>
      <c r="BF8">
        <f>BF2/BF5</f>
        <v>1.7020730139224258E-2</v>
      </c>
      <c r="BH8">
        <f t="shared" si="4"/>
        <v>1.0013918653629938E-4</v>
      </c>
      <c r="BK8">
        <f t="shared" si="5"/>
        <v>7.8734223471976394E-2</v>
      </c>
    </row>
    <row r="9" spans="1:67">
      <c r="A9" t="s">
        <v>33</v>
      </c>
      <c r="B9">
        <v>3</v>
      </c>
      <c r="C9">
        <v>-1</v>
      </c>
      <c r="D9">
        <v>5.9604644775390599E-8</v>
      </c>
      <c r="E9">
        <v>5.4895877838134698E-5</v>
      </c>
      <c r="F9">
        <v>2.75335310107038E-14</v>
      </c>
      <c r="G9">
        <v>2.75335310107038E-14</v>
      </c>
      <c r="H9">
        <v>0</v>
      </c>
      <c r="I9">
        <v>0</v>
      </c>
      <c r="J9">
        <v>2.4702609233574799E-8</v>
      </c>
      <c r="K9">
        <v>2.27511031041224E-5</v>
      </c>
      <c r="L9">
        <v>-4.7073456244106599E-14</v>
      </c>
      <c r="M9">
        <v>1.9984014443252802E-15</v>
      </c>
      <c r="N9">
        <v>0</v>
      </c>
      <c r="O9">
        <v>1</v>
      </c>
      <c r="P9">
        <v>2.14353211648217E-6</v>
      </c>
      <c r="Q9">
        <v>1.9741930792800799E-3</v>
      </c>
      <c r="R9">
        <v>1.27631616386736E-9</v>
      </c>
      <c r="S9">
        <v>1.2804853843917301E-9</v>
      </c>
      <c r="T9">
        <v>0</v>
      </c>
      <c r="U9">
        <v>2</v>
      </c>
      <c r="V9">
        <v>8.0462610484972893E-6</v>
      </c>
      <c r="W9">
        <v>7.410606425666E-3</v>
      </c>
      <c r="X9">
        <v>6.7233902112384603E-8</v>
      </c>
      <c r="Y9">
        <v>6.74522830923507E-8</v>
      </c>
      <c r="Z9">
        <v>0</v>
      </c>
      <c r="AA9">
        <v>3</v>
      </c>
      <c r="AB9">
        <v>2.2021416536332402E-5</v>
      </c>
      <c r="AC9">
        <v>2.0281724629962101E-2</v>
      </c>
      <c r="AD9">
        <v>1.36510506676401E-6</v>
      </c>
      <c r="AE9">
        <v>1.3694953685527899E-6</v>
      </c>
      <c r="AF9">
        <v>0</v>
      </c>
      <c r="AG9">
        <v>4</v>
      </c>
      <c r="AH9">
        <v>3.1290743155149898E-4</v>
      </c>
      <c r="AI9">
        <v>0.28818774445892997</v>
      </c>
      <c r="AJ9">
        <v>3.21046216956943E-3</v>
      </c>
      <c r="AK9">
        <v>3.2187974481064901E-3</v>
      </c>
      <c r="AL9">
        <v>1.4097216727293401E-9</v>
      </c>
      <c r="AM9">
        <v>5</v>
      </c>
      <c r="AN9">
        <v>8.1521739130434702E-4</v>
      </c>
      <c r="AO9">
        <v>0.75081521739130397</v>
      </c>
      <c r="AP9">
        <v>4.0546039601958198E-2</v>
      </c>
      <c r="AQ9">
        <v>4.0613817463532903E-2</v>
      </c>
      <c r="AR9">
        <v>4.7943540486206901E-2</v>
      </c>
      <c r="AS9">
        <v>6</v>
      </c>
      <c r="AT9">
        <v>1.08774474256707E-3</v>
      </c>
      <c r="AU9">
        <v>1.0018129079042699</v>
      </c>
      <c r="AV9">
        <v>8.0535025746840599E-2</v>
      </c>
      <c r="AW9">
        <v>8.0635164933376899E-2</v>
      </c>
      <c r="AX9">
        <v>0.15926924921881699</v>
      </c>
      <c r="AZ9">
        <f t="shared" si="0"/>
        <v>-1.0013918653629938E-4</v>
      </c>
      <c r="BA9">
        <f t="shared" si="1"/>
        <v>1.0027856680151764E-8</v>
      </c>
      <c r="BD9">
        <f t="shared" si="2"/>
        <v>-7.8734223471976394E-2</v>
      </c>
      <c r="BE9">
        <f t="shared" si="3"/>
        <v>6.1990779457351186E-3</v>
      </c>
      <c r="BH9">
        <f t="shared" si="4"/>
        <v>1.0013918653629938E-4</v>
      </c>
      <c r="BK9">
        <f t="shared" si="5"/>
        <v>7.8734223471976394E-2</v>
      </c>
    </row>
    <row r="10" spans="1:67">
      <c r="A10" t="s">
        <v>38</v>
      </c>
      <c r="B10">
        <v>3</v>
      </c>
      <c r="C10">
        <v>-1</v>
      </c>
      <c r="D10">
        <v>5.9604644775390599E-8</v>
      </c>
      <c r="E10">
        <v>5.4895877838134698E-5</v>
      </c>
      <c r="F10">
        <v>2.75335310107038E-14</v>
      </c>
      <c r="G10">
        <v>2.75335310107038E-14</v>
      </c>
      <c r="H10">
        <v>0</v>
      </c>
      <c r="I10">
        <v>0</v>
      </c>
      <c r="J10">
        <v>2.4592733674195499E-8</v>
      </c>
      <c r="K10">
        <v>2.2649907713933999E-5</v>
      </c>
      <c r="L10">
        <v>-4.1300296516055798E-14</v>
      </c>
      <c r="M10">
        <v>1.8873791418627598E-15</v>
      </c>
      <c r="N10">
        <v>0</v>
      </c>
      <c r="O10">
        <v>1</v>
      </c>
      <c r="P10">
        <v>1.00915882114169E-6</v>
      </c>
      <c r="Q10">
        <v>9.2943527427150497E-4</v>
      </c>
      <c r="R10">
        <v>1.33318467376852E-10</v>
      </c>
      <c r="S10">
        <v>1.3372214446860601E-10</v>
      </c>
      <c r="T10">
        <v>0</v>
      </c>
      <c r="U10">
        <v>2</v>
      </c>
      <c r="V10">
        <v>1.5812257594186801E-6</v>
      </c>
      <c r="W10">
        <v>1.4563089244245999E-3</v>
      </c>
      <c r="X10">
        <v>5.1255211186429495E-10</v>
      </c>
      <c r="Y10">
        <v>5.14203457591122E-10</v>
      </c>
      <c r="Z10">
        <v>0</v>
      </c>
      <c r="AA10">
        <v>3</v>
      </c>
      <c r="AB10">
        <v>1.8996790659836701E-5</v>
      </c>
      <c r="AC10">
        <v>1.7496044197709601E-2</v>
      </c>
      <c r="AD10">
        <v>8.7816196425727302E-7</v>
      </c>
      <c r="AE10">
        <v>8.8099211104086795E-7</v>
      </c>
      <c r="AF10">
        <v>0</v>
      </c>
      <c r="AG10">
        <v>4</v>
      </c>
      <c r="AH10">
        <v>1.16409014714099E-4</v>
      </c>
      <c r="AI10">
        <v>0.107212702551685</v>
      </c>
      <c r="AJ10">
        <v>1.8899740158284599E-4</v>
      </c>
      <c r="AK10">
        <v>1.8956590335439299E-4</v>
      </c>
      <c r="AL10">
        <v>0</v>
      </c>
      <c r="AM10">
        <v>5</v>
      </c>
      <c r="AN10">
        <v>5.4347826086956501E-4</v>
      </c>
      <c r="AO10">
        <v>0.50054347826086898</v>
      </c>
      <c r="AP10">
        <v>1.4397968126986601E-2</v>
      </c>
      <c r="AQ10">
        <v>1.44289160881568E-2</v>
      </c>
      <c r="AR10">
        <v>1.361975803291E-3</v>
      </c>
      <c r="AS10">
        <v>6</v>
      </c>
      <c r="AT10">
        <v>1.08774474256707E-3</v>
      </c>
      <c r="AU10">
        <v>1.0018129079042699</v>
      </c>
      <c r="AV10">
        <v>8.0535025746840599E-2</v>
      </c>
      <c r="AW10">
        <v>8.0635164933376899E-2</v>
      </c>
      <c r="AX10">
        <v>0.15926924921881699</v>
      </c>
      <c r="AZ10">
        <f t="shared" si="0"/>
        <v>-1.0013918653629938E-4</v>
      </c>
      <c r="BA10">
        <f t="shared" si="1"/>
        <v>1.0027856680151764E-8</v>
      </c>
      <c r="BB10" t="s">
        <v>54</v>
      </c>
      <c r="BD10">
        <f t="shared" si="2"/>
        <v>-7.8734223471976394E-2</v>
      </c>
      <c r="BE10">
        <f t="shared" si="3"/>
        <v>6.1990779457351186E-3</v>
      </c>
      <c r="BF10" t="s">
        <v>54</v>
      </c>
      <c r="BH10">
        <f t="shared" si="4"/>
        <v>1.0013918653629938E-4</v>
      </c>
      <c r="BK10">
        <f t="shared" si="5"/>
        <v>7.8734223471976394E-2</v>
      </c>
    </row>
    <row r="11" spans="1:67">
      <c r="A11" t="s">
        <v>40</v>
      </c>
      <c r="B11">
        <v>3</v>
      </c>
      <c r="C11">
        <v>-1</v>
      </c>
      <c r="D11">
        <v>5.9604644775390599E-8</v>
      </c>
      <c r="E11">
        <v>5.4895877838134698E-5</v>
      </c>
      <c r="F11">
        <v>2.75335310107038E-14</v>
      </c>
      <c r="G11">
        <v>2.75335310107038E-14</v>
      </c>
      <c r="H11">
        <v>0</v>
      </c>
      <c r="I11">
        <v>0</v>
      </c>
      <c r="J11">
        <v>2.7238389693341499E-8</v>
      </c>
      <c r="K11">
        <v>2.50865569075675E-5</v>
      </c>
      <c r="L11">
        <v>-3.2862601528904602E-14</v>
      </c>
      <c r="M11">
        <v>2.6645352591003702E-15</v>
      </c>
      <c r="N11">
        <v>0</v>
      </c>
      <c r="O11">
        <v>1</v>
      </c>
      <c r="P11">
        <v>3.2066466649346998E-6</v>
      </c>
      <c r="Q11">
        <v>2.9533215784048601E-3</v>
      </c>
      <c r="R11">
        <v>4.2698299340671001E-9</v>
      </c>
      <c r="S11">
        <v>4.2837002833806504E-9</v>
      </c>
      <c r="T11">
        <v>0</v>
      </c>
      <c r="U11">
        <v>2</v>
      </c>
      <c r="V11">
        <v>7.1189327822269399E-6</v>
      </c>
      <c r="W11">
        <v>6.5565370924310102E-3</v>
      </c>
      <c r="X11">
        <v>4.6593840785646897E-8</v>
      </c>
      <c r="Y11">
        <v>4.6745204707043797E-8</v>
      </c>
      <c r="Z11">
        <v>0</v>
      </c>
      <c r="AA11">
        <v>3</v>
      </c>
      <c r="AB11">
        <v>5.7942334402868401E-5</v>
      </c>
      <c r="AC11">
        <v>5.3364889985041797E-2</v>
      </c>
      <c r="AD11">
        <v>2.42603438389554E-5</v>
      </c>
      <c r="AE11">
        <v>2.4336426370896701E-5</v>
      </c>
      <c r="AF11">
        <v>0</v>
      </c>
      <c r="AG11">
        <v>4</v>
      </c>
      <c r="AH11">
        <v>3.8292867497561098E-4</v>
      </c>
      <c r="AI11">
        <v>0.35267730965253702</v>
      </c>
      <c r="AJ11">
        <v>5.6114374020885798E-3</v>
      </c>
      <c r="AK11">
        <v>5.62522189071335E-3</v>
      </c>
      <c r="AL11">
        <v>1.4863603874371E-6</v>
      </c>
      <c r="AM11">
        <v>5</v>
      </c>
      <c r="AN11">
        <v>4.6583850931677001E-4</v>
      </c>
      <c r="AO11">
        <v>0.42903726708074502</v>
      </c>
      <c r="AP11">
        <v>9.5527028095556601E-3</v>
      </c>
      <c r="AQ11">
        <v>9.5746321352756496E-3</v>
      </c>
      <c r="AR11">
        <v>1.24490295077106E-4</v>
      </c>
      <c r="AS11">
        <v>6</v>
      </c>
      <c r="AT11">
        <v>1.08774474256707E-3</v>
      </c>
      <c r="AU11">
        <v>1.0018129079042699</v>
      </c>
      <c r="AV11">
        <v>8.0535025746840599E-2</v>
      </c>
      <c r="AW11">
        <v>8.0635164933376899E-2</v>
      </c>
      <c r="AX11">
        <v>0.15926924921881699</v>
      </c>
      <c r="AZ11">
        <f t="shared" si="0"/>
        <v>-1.0013918653629938E-4</v>
      </c>
      <c r="BA11">
        <f t="shared" si="1"/>
        <v>1.0027856680151764E-8</v>
      </c>
      <c r="BB11">
        <f>SQRT(BB8)</f>
        <v>5.9952240931928276E-5</v>
      </c>
      <c r="BD11">
        <f t="shared" si="2"/>
        <v>-7.8734223471976394E-2</v>
      </c>
      <c r="BE11">
        <f t="shared" si="3"/>
        <v>6.1990779457351186E-3</v>
      </c>
      <c r="BF11">
        <f>SQRT(BF8)</f>
        <v>0.13046352033892178</v>
      </c>
      <c r="BH11">
        <f t="shared" si="4"/>
        <v>1.0013918653629938E-4</v>
      </c>
      <c r="BK11">
        <f t="shared" si="5"/>
        <v>7.8734223471976394E-2</v>
      </c>
    </row>
    <row r="12" spans="1:67">
      <c r="A12" t="s">
        <v>36</v>
      </c>
      <c r="B12">
        <v>2</v>
      </c>
      <c r="C12">
        <v>-1</v>
      </c>
      <c r="D12">
        <v>5.9604644775390599E-8</v>
      </c>
      <c r="E12">
        <v>5.4895877838134698E-5</v>
      </c>
      <c r="F12">
        <v>1.5050877211209E-9</v>
      </c>
      <c r="G12">
        <v>1.5067235237253801E-9</v>
      </c>
      <c r="H12">
        <v>0</v>
      </c>
      <c r="I12">
        <v>0</v>
      </c>
      <c r="J12">
        <v>3.8046205628523902E-8</v>
      </c>
      <c r="K12">
        <v>3.5040555383870502E-5</v>
      </c>
      <c r="L12">
        <v>6.1324112454741401E-10</v>
      </c>
      <c r="M12">
        <v>6.1390592609455997E-10</v>
      </c>
      <c r="N12">
        <v>0</v>
      </c>
      <c r="O12">
        <v>1</v>
      </c>
      <c r="P12">
        <v>3.7927591925793901E-6</v>
      </c>
      <c r="Q12">
        <v>3.4931312163656199E-3</v>
      </c>
      <c r="R12">
        <v>6.0802155965600201E-6</v>
      </c>
      <c r="S12">
        <v>6.0867937519137798E-6</v>
      </c>
      <c r="T12">
        <v>0</v>
      </c>
      <c r="U12">
        <v>2</v>
      </c>
      <c r="V12">
        <v>7.5233469467467496E-6</v>
      </c>
      <c r="W12">
        <v>6.9290025379537597E-3</v>
      </c>
      <c r="X12">
        <v>2.38692305114529E-5</v>
      </c>
      <c r="Y12">
        <v>2.3894936063917298E-5</v>
      </c>
      <c r="Z12">
        <v>0</v>
      </c>
      <c r="AA12">
        <v>3</v>
      </c>
      <c r="AB12">
        <v>2.5064098526167801E-5</v>
      </c>
      <c r="AC12">
        <v>2.3084034742600502E-2</v>
      </c>
      <c r="AD12">
        <v>2.6209515072272901E-4</v>
      </c>
      <c r="AE12">
        <v>2.6237132304585099E-4</v>
      </c>
      <c r="AF12">
        <v>0</v>
      </c>
      <c r="AG12">
        <v>4</v>
      </c>
      <c r="AH12">
        <v>6.2490590905346606E-5</v>
      </c>
      <c r="AI12">
        <v>5.75538342238242E-2</v>
      </c>
      <c r="AJ12">
        <v>1.5924245713038101E-3</v>
      </c>
      <c r="AK12">
        <v>1.5940247047135901E-3</v>
      </c>
      <c r="AL12">
        <v>0</v>
      </c>
      <c r="AM12">
        <v>5</v>
      </c>
      <c r="AN12">
        <v>2.68994290733421E-4</v>
      </c>
      <c r="AO12">
        <v>0.24774374176548</v>
      </c>
      <c r="AP12">
        <v>2.6041644251557299E-2</v>
      </c>
      <c r="AQ12">
        <v>2.60612165929138E-2</v>
      </c>
      <c r="AR12">
        <v>1.1937529911347699E-3</v>
      </c>
      <c r="AS12">
        <v>6</v>
      </c>
      <c r="AT12">
        <v>5.1797368693670296E-4</v>
      </c>
      <c r="AU12">
        <v>0.477053765668704</v>
      </c>
      <c r="AV12">
        <v>8.3286775678502498E-2</v>
      </c>
      <c r="AW12">
        <v>8.3326901840043793E-2</v>
      </c>
      <c r="AX12">
        <v>0.13637143733356399</v>
      </c>
      <c r="AZ12">
        <f t="shared" si="0"/>
        <v>-4.0126161541295668E-5</v>
      </c>
      <c r="BA12">
        <f t="shared" si="1"/>
        <v>1.6101088400381555E-9</v>
      </c>
      <c r="BD12">
        <f t="shared" si="2"/>
        <v>-5.3084661655061496E-2</v>
      </c>
      <c r="BE12">
        <f t="shared" si="3"/>
        <v>2.8179813030323564E-3</v>
      </c>
      <c r="BH12">
        <f t="shared" si="4"/>
        <v>4.0126161541295668E-5</v>
      </c>
      <c r="BK12">
        <f t="shared" si="5"/>
        <v>5.3084661655061496E-2</v>
      </c>
    </row>
    <row r="13" spans="1:67">
      <c r="A13" t="s">
        <v>42</v>
      </c>
      <c r="B13">
        <v>2</v>
      </c>
      <c r="C13">
        <v>-1</v>
      </c>
      <c r="D13">
        <v>5.9604644775390599E-8</v>
      </c>
      <c r="E13">
        <v>5.4895877838134698E-5</v>
      </c>
      <c r="F13">
        <v>1.5050877211209E-9</v>
      </c>
      <c r="G13">
        <v>1.5067235237253801E-9</v>
      </c>
      <c r="H13">
        <v>0</v>
      </c>
      <c r="I13">
        <v>0</v>
      </c>
      <c r="J13">
        <v>2.3284991976336001E-8</v>
      </c>
      <c r="K13">
        <v>2.14454776102055E-5</v>
      </c>
      <c r="L13">
        <v>2.29662844297706E-10</v>
      </c>
      <c r="M13">
        <v>2.2995094717259599E-10</v>
      </c>
      <c r="N13">
        <v>0</v>
      </c>
      <c r="O13">
        <v>1</v>
      </c>
      <c r="P13">
        <v>1.1417402469033E-6</v>
      </c>
      <c r="Q13">
        <v>1.05154276739794E-3</v>
      </c>
      <c r="R13">
        <v>5.5188463587985105E-7</v>
      </c>
      <c r="S13">
        <v>5.5248367025750803E-7</v>
      </c>
      <c r="T13">
        <v>0</v>
      </c>
      <c r="U13">
        <v>2</v>
      </c>
      <c r="V13">
        <v>6.0471911964749696E-6</v>
      </c>
      <c r="W13">
        <v>5.5694630919534503E-3</v>
      </c>
      <c r="X13">
        <v>1.54353402638252E-5</v>
      </c>
      <c r="Y13">
        <v>1.5451993417792101E-5</v>
      </c>
      <c r="Z13">
        <v>0</v>
      </c>
      <c r="AA13">
        <v>3</v>
      </c>
      <c r="AB13">
        <v>1.78820919678225E-5</v>
      </c>
      <c r="AC13">
        <v>1.6469406702364499E-2</v>
      </c>
      <c r="AD13">
        <v>1.3399830719840099E-4</v>
      </c>
      <c r="AE13">
        <v>1.34140773388469E-4</v>
      </c>
      <c r="AF13">
        <v>0</v>
      </c>
      <c r="AG13">
        <v>4</v>
      </c>
      <c r="AH13">
        <v>1.13175430972041E-4</v>
      </c>
      <c r="AI13">
        <v>0.104234571925249</v>
      </c>
      <c r="AJ13">
        <v>5.06451838963351E-3</v>
      </c>
      <c r="AK13">
        <v>5.0692796831133197E-3</v>
      </c>
      <c r="AL13">
        <v>0</v>
      </c>
      <c r="AM13">
        <v>5</v>
      </c>
      <c r="AN13">
        <v>3.47826086956521E-4</v>
      </c>
      <c r="AO13">
        <v>0.320347826086956</v>
      </c>
      <c r="AP13">
        <v>4.1536625490375699E-2</v>
      </c>
      <c r="AQ13">
        <v>4.1564124468740103E-2</v>
      </c>
      <c r="AR13">
        <v>1.69043820507217E-2</v>
      </c>
      <c r="AS13">
        <v>6</v>
      </c>
      <c r="AT13">
        <v>5.4387237128353803E-4</v>
      </c>
      <c r="AU13">
        <v>0.50090645395213895</v>
      </c>
      <c r="AV13">
        <v>9.0437803218625906E-2</v>
      </c>
      <c r="AW13">
        <v>9.0479030965260707E-2</v>
      </c>
      <c r="AX13">
        <v>0.15940095682182701</v>
      </c>
      <c r="AZ13">
        <f t="shared" si="0"/>
        <v>-4.1227746634800444E-5</v>
      </c>
      <c r="BA13">
        <f t="shared" si="1"/>
        <v>1.6997270925832993E-9</v>
      </c>
      <c r="BB13" t="s">
        <v>55</v>
      </c>
      <c r="BD13">
        <f t="shared" si="2"/>
        <v>-6.8963153603201099E-2</v>
      </c>
      <c r="BE13">
        <f t="shared" si="3"/>
        <v>4.7559165548987084E-3</v>
      </c>
      <c r="BF13" t="s">
        <v>55</v>
      </c>
      <c r="BH13">
        <f t="shared" si="4"/>
        <v>4.1227746634800444E-5</v>
      </c>
      <c r="BK13">
        <f t="shared" si="5"/>
        <v>6.8963153603201099E-2</v>
      </c>
    </row>
    <row r="14" spans="1:67">
      <c r="A14" t="s">
        <v>18</v>
      </c>
      <c r="B14">
        <v>2</v>
      </c>
      <c r="C14">
        <v>-1</v>
      </c>
      <c r="D14">
        <v>5.9604644775390599E-8</v>
      </c>
      <c r="E14">
        <v>5.4895877838134698E-5</v>
      </c>
      <c r="F14">
        <v>1.5050877211209E-9</v>
      </c>
      <c r="G14">
        <v>1.5067235237253801E-9</v>
      </c>
      <c r="H14">
        <v>0</v>
      </c>
      <c r="I14">
        <v>0</v>
      </c>
      <c r="J14">
        <v>3.81144747375402E-8</v>
      </c>
      <c r="K14">
        <v>3.5103431233274498E-5</v>
      </c>
      <c r="L14">
        <v>6.1539606743821196E-10</v>
      </c>
      <c r="M14">
        <v>6.1611105106607004E-10</v>
      </c>
      <c r="N14">
        <v>0</v>
      </c>
      <c r="O14">
        <v>1</v>
      </c>
      <c r="P14">
        <v>2.6952471988590798E-6</v>
      </c>
      <c r="Q14">
        <v>2.4823226701492099E-3</v>
      </c>
      <c r="R14">
        <v>3.0725403734610498E-6</v>
      </c>
      <c r="S14">
        <v>3.0758690330312499E-6</v>
      </c>
      <c r="T14">
        <v>0</v>
      </c>
      <c r="U14">
        <v>2</v>
      </c>
      <c r="V14">
        <v>4.6088103082888403E-6</v>
      </c>
      <c r="W14">
        <v>4.2447142939340196E-3</v>
      </c>
      <c r="X14">
        <v>8.9736482373758907E-6</v>
      </c>
      <c r="Y14">
        <v>8.9833470645617197E-6</v>
      </c>
      <c r="Z14">
        <v>0</v>
      </c>
      <c r="AA14">
        <v>3</v>
      </c>
      <c r="AB14">
        <v>1.97902420253645E-5</v>
      </c>
      <c r="AC14">
        <v>1.8226812905360702E-2</v>
      </c>
      <c r="AD14">
        <v>1.63929790682249E-4</v>
      </c>
      <c r="AE14">
        <v>1.6410366627039801E-4</v>
      </c>
      <c r="AF14">
        <v>0</v>
      </c>
      <c r="AG14">
        <v>4</v>
      </c>
      <c r="AH14">
        <v>2.0281037230189701E-4</v>
      </c>
      <c r="AI14">
        <v>0.186788352890047</v>
      </c>
      <c r="AJ14">
        <v>1.5404689981248301E-2</v>
      </c>
      <c r="AK14">
        <v>1.54174722840838E-2</v>
      </c>
      <c r="AL14">
        <v>6.66745309430005E-6</v>
      </c>
      <c r="AM14">
        <v>5</v>
      </c>
      <c r="AN14">
        <v>3.4937888198757701E-4</v>
      </c>
      <c r="AO14">
        <v>0.321777950310559</v>
      </c>
      <c r="AP14">
        <v>4.1869541415169298E-2</v>
      </c>
      <c r="AQ14">
        <v>4.1897188578632297E-2</v>
      </c>
      <c r="AR14">
        <v>1.7495186389141701E-2</v>
      </c>
      <c r="AS14">
        <v>6</v>
      </c>
      <c r="AT14">
        <v>7.2516316171138497E-4</v>
      </c>
      <c r="AU14">
        <v>0.66787527193618501</v>
      </c>
      <c r="AV14">
        <v>0.14467731779085899</v>
      </c>
      <c r="AW14">
        <v>0.14471860549505999</v>
      </c>
      <c r="AX14">
        <v>0.30936663466816</v>
      </c>
      <c r="AZ14">
        <f t="shared" si="0"/>
        <v>-4.1287704201004027E-5</v>
      </c>
      <c r="BA14">
        <f t="shared" si="1"/>
        <v>1.7046745181896056E-9</v>
      </c>
      <c r="BB14">
        <f>BB11</f>
        <v>5.9952240931928276E-5</v>
      </c>
      <c r="BD14">
        <f t="shared" si="2"/>
        <v>-0.16468931687730101</v>
      </c>
      <c r="BE14">
        <f t="shared" si="3"/>
        <v>2.7122571093512064E-2</v>
      </c>
      <c r="BF14">
        <f>BF11</f>
        <v>0.13046352033892178</v>
      </c>
      <c r="BH14">
        <f t="shared" si="4"/>
        <v>4.1287704201004027E-5</v>
      </c>
      <c r="BK14">
        <f t="shared" si="5"/>
        <v>0.16468931687730101</v>
      </c>
    </row>
    <row r="15" spans="1:67">
      <c r="A15" t="s">
        <v>19</v>
      </c>
      <c r="B15">
        <v>2</v>
      </c>
      <c r="C15">
        <v>-1</v>
      </c>
      <c r="D15">
        <v>5.9604644775390599E-8</v>
      </c>
      <c r="E15">
        <v>5.4895877838134698E-5</v>
      </c>
      <c r="F15">
        <v>1.5050877211209E-9</v>
      </c>
      <c r="G15">
        <v>1.5067235237253801E-9</v>
      </c>
      <c r="H15">
        <v>0</v>
      </c>
      <c r="I15">
        <v>0</v>
      </c>
      <c r="J15">
        <v>1.24619386236143E-8</v>
      </c>
      <c r="K15">
        <v>1.14774454723488E-5</v>
      </c>
      <c r="L15">
        <v>6.5764838019788295E-11</v>
      </c>
      <c r="M15">
        <v>6.5865424225819399E-11</v>
      </c>
      <c r="N15">
        <v>0</v>
      </c>
      <c r="O15">
        <v>1</v>
      </c>
      <c r="P15">
        <v>2.8379749833618898E-7</v>
      </c>
      <c r="Q15">
        <v>2.6137749596763E-4</v>
      </c>
      <c r="R15">
        <v>3.4116126590433203E-8</v>
      </c>
      <c r="S15">
        <v>3.41531459779886E-8</v>
      </c>
      <c r="T15">
        <v>0</v>
      </c>
      <c r="U15">
        <v>2</v>
      </c>
      <c r="V15">
        <v>4.2610499010894103E-6</v>
      </c>
      <c r="W15">
        <v>3.9244269589033499E-3</v>
      </c>
      <c r="X15">
        <v>7.6721505801735595E-6</v>
      </c>
      <c r="Y15">
        <v>7.6804462302293396E-6</v>
      </c>
      <c r="Z15">
        <v>0</v>
      </c>
      <c r="AA15">
        <v>3</v>
      </c>
      <c r="AB15">
        <v>3.9112925826701403E-5</v>
      </c>
      <c r="AC15">
        <v>3.6023004686392003E-2</v>
      </c>
      <c r="AD15">
        <v>6.32799971438058E-4</v>
      </c>
      <c r="AE15">
        <v>6.3345508245060602E-4</v>
      </c>
      <c r="AF15">
        <v>0</v>
      </c>
      <c r="AG15">
        <v>4</v>
      </c>
      <c r="AH15">
        <v>2.0120076617251699E-4</v>
      </c>
      <c r="AI15">
        <v>0.185305905644888</v>
      </c>
      <c r="AJ15">
        <v>1.51758678088053E-2</v>
      </c>
      <c r="AK15">
        <v>1.5188489626658501E-2</v>
      </c>
      <c r="AL15">
        <v>5.4786033328868496E-6</v>
      </c>
      <c r="AM15">
        <v>5</v>
      </c>
      <c r="AN15">
        <v>6.5217391304347799E-4</v>
      </c>
      <c r="AO15">
        <v>0.60065217391304304</v>
      </c>
      <c r="AP15">
        <v>0.122073242066186</v>
      </c>
      <c r="AQ15">
        <v>0.12211618127868699</v>
      </c>
      <c r="AR15">
        <v>0.252932216989943</v>
      </c>
      <c r="AS15">
        <v>6</v>
      </c>
      <c r="AT15">
        <v>7.2516316171138497E-4</v>
      </c>
      <c r="AU15">
        <v>0.66787527193618501</v>
      </c>
      <c r="AV15">
        <v>0.14467731779085899</v>
      </c>
      <c r="AW15">
        <v>0.14471860549505999</v>
      </c>
      <c r="AX15">
        <v>0.30936663466816</v>
      </c>
      <c r="AZ15">
        <f t="shared" si="0"/>
        <v>-4.1287704201004027E-5</v>
      </c>
      <c r="BA15">
        <f t="shared" si="1"/>
        <v>1.7046745181896056E-9</v>
      </c>
      <c r="BD15">
        <f t="shared" si="2"/>
        <v>-0.16468931687730101</v>
      </c>
      <c r="BE15">
        <f t="shared" si="3"/>
        <v>2.7122571093512064E-2</v>
      </c>
      <c r="BH15">
        <f t="shared" si="4"/>
        <v>4.1287704201004027E-5</v>
      </c>
      <c r="BK15">
        <f t="shared" si="5"/>
        <v>0.16468931687730101</v>
      </c>
    </row>
    <row r="16" spans="1:67">
      <c r="A16" t="s">
        <v>20</v>
      </c>
      <c r="B16">
        <v>2</v>
      </c>
      <c r="C16">
        <v>-1</v>
      </c>
      <c r="D16">
        <v>5.9604644775390599E-8</v>
      </c>
      <c r="E16">
        <v>5.4895877838134698E-5</v>
      </c>
      <c r="F16">
        <v>1.5050877211209E-9</v>
      </c>
      <c r="G16">
        <v>1.5067235237253801E-9</v>
      </c>
      <c r="H16">
        <v>0</v>
      </c>
      <c r="I16">
        <v>0</v>
      </c>
      <c r="J16">
        <v>3.4504262588305999E-8</v>
      </c>
      <c r="K16">
        <v>3.1778425843829803E-5</v>
      </c>
      <c r="L16">
        <v>5.0434756371231505E-10</v>
      </c>
      <c r="M16">
        <v>5.0492343639518801E-10</v>
      </c>
      <c r="N16">
        <v>0</v>
      </c>
      <c r="O16">
        <v>1</v>
      </c>
      <c r="P16">
        <v>2.5543895367205E-6</v>
      </c>
      <c r="Q16">
        <v>2.35259276331958E-3</v>
      </c>
      <c r="R16">
        <v>2.7600192271659501E-6</v>
      </c>
      <c r="S16">
        <v>2.7630098889952399E-6</v>
      </c>
      <c r="T16">
        <v>0</v>
      </c>
      <c r="U16">
        <v>2</v>
      </c>
      <c r="V16">
        <v>4.14191500616598E-6</v>
      </c>
      <c r="W16">
        <v>3.8147037206788599E-3</v>
      </c>
      <c r="X16">
        <v>7.2496648690911701E-6</v>
      </c>
      <c r="Y16">
        <v>7.2575048702949704E-6</v>
      </c>
      <c r="Z16">
        <v>0</v>
      </c>
      <c r="AA16">
        <v>3</v>
      </c>
      <c r="AB16">
        <v>1.3246195232795899E-5</v>
      </c>
      <c r="AC16">
        <v>1.2199745809404999E-2</v>
      </c>
      <c r="AD16">
        <v>7.3735566079702303E-5</v>
      </c>
      <c r="AE16">
        <v>7.3814414025541398E-5</v>
      </c>
      <c r="AF16">
        <v>0</v>
      </c>
      <c r="AG16">
        <v>4</v>
      </c>
      <c r="AH16">
        <v>1.1973498656307301E-4</v>
      </c>
      <c r="AI16">
        <v>0.11027592262459</v>
      </c>
      <c r="AJ16">
        <v>5.6460686339814201E-3</v>
      </c>
      <c r="AK16">
        <v>5.6513300648133296E-3</v>
      </c>
      <c r="AL16">
        <v>3.3306690738754701E-16</v>
      </c>
      <c r="AM16">
        <v>5</v>
      </c>
      <c r="AN16">
        <v>5.4347826086956501E-4</v>
      </c>
      <c r="AO16">
        <v>0.50054347826086898</v>
      </c>
      <c r="AP16">
        <v>9.0327660419293604E-2</v>
      </c>
      <c r="AQ16">
        <v>9.0368873308297598E-2</v>
      </c>
      <c r="AR16">
        <v>0.15904973552681001</v>
      </c>
      <c r="AS16">
        <v>6</v>
      </c>
      <c r="AT16">
        <v>7.2516316171138497E-4</v>
      </c>
      <c r="AU16">
        <v>0.66787527193618501</v>
      </c>
      <c r="AV16">
        <v>0.14467731779085899</v>
      </c>
      <c r="AW16">
        <v>0.14471860549505999</v>
      </c>
      <c r="AX16">
        <v>0.30936663466816</v>
      </c>
      <c r="AZ16">
        <f t="shared" si="0"/>
        <v>-4.1287704201004027E-5</v>
      </c>
      <c r="BA16">
        <f t="shared" si="1"/>
        <v>1.7046745181896056E-9</v>
      </c>
      <c r="BD16">
        <f t="shared" si="2"/>
        <v>-0.16468931687730101</v>
      </c>
      <c r="BE16">
        <f t="shared" si="3"/>
        <v>2.7122571093512064E-2</v>
      </c>
      <c r="BH16">
        <f t="shared" si="4"/>
        <v>4.1287704201004027E-5</v>
      </c>
      <c r="BK16">
        <f t="shared" si="5"/>
        <v>0.16468931687730101</v>
      </c>
    </row>
    <row r="17" spans="1:63">
      <c r="A17" t="s">
        <v>22</v>
      </c>
      <c r="B17">
        <v>2</v>
      </c>
      <c r="C17">
        <v>-1</v>
      </c>
      <c r="D17">
        <v>5.9604644775390599E-8</v>
      </c>
      <c r="E17">
        <v>5.4895877838134698E-5</v>
      </c>
      <c r="F17">
        <v>1.5050877211209E-9</v>
      </c>
      <c r="G17">
        <v>1.5067235237253801E-9</v>
      </c>
      <c r="H17">
        <v>0</v>
      </c>
      <c r="I17">
        <v>0</v>
      </c>
      <c r="J17">
        <v>3.6442105770149401E-8</v>
      </c>
      <c r="K17">
        <v>3.3563179414307599E-5</v>
      </c>
      <c r="L17">
        <v>5.6262605685475302E-10</v>
      </c>
      <c r="M17">
        <v>5.6323090635856901E-10</v>
      </c>
      <c r="N17">
        <v>0</v>
      </c>
      <c r="O17">
        <v>1</v>
      </c>
      <c r="P17">
        <v>9.9717206787119198E-7</v>
      </c>
      <c r="Q17">
        <v>9.1839547450936801E-4</v>
      </c>
      <c r="R17">
        <v>4.2100999053662401E-7</v>
      </c>
      <c r="S17">
        <v>4.2146700574008298E-7</v>
      </c>
      <c r="T17">
        <v>0</v>
      </c>
      <c r="U17">
        <v>2</v>
      </c>
      <c r="V17">
        <v>5.61517224823231E-6</v>
      </c>
      <c r="W17">
        <v>5.1715736406219501E-3</v>
      </c>
      <c r="X17">
        <v>1.33122012770936E-5</v>
      </c>
      <c r="Y17">
        <v>1.3326571371208201E-5</v>
      </c>
      <c r="Z17">
        <v>0</v>
      </c>
      <c r="AA17">
        <v>3</v>
      </c>
      <c r="AB17">
        <v>8.6640235847924294E-6</v>
      </c>
      <c r="AC17">
        <v>7.9795657215938204E-3</v>
      </c>
      <c r="AD17">
        <v>3.1633858475266203E-5</v>
      </c>
      <c r="AE17">
        <v>3.1667878054419897E-5</v>
      </c>
      <c r="AF17">
        <v>0</v>
      </c>
      <c r="AG17">
        <v>4</v>
      </c>
      <c r="AH17">
        <v>2.5868669936466501E-5</v>
      </c>
      <c r="AI17">
        <v>2.38250450114856E-2</v>
      </c>
      <c r="AJ17">
        <v>2.79054700469072E-4</v>
      </c>
      <c r="AK17">
        <v>2.7934844738475198E-4</v>
      </c>
      <c r="AL17">
        <v>0</v>
      </c>
      <c r="AM17">
        <v>5</v>
      </c>
      <c r="AN17">
        <v>3.2608695652173899E-4</v>
      </c>
      <c r="AO17">
        <v>0.30032608695652102</v>
      </c>
      <c r="AP17">
        <v>3.6983428580424901E-2</v>
      </c>
      <c r="AQ17">
        <v>3.7008812024786501E-2</v>
      </c>
      <c r="AR17">
        <v>9.8905558955892908E-3</v>
      </c>
      <c r="AS17">
        <v>6</v>
      </c>
      <c r="AT17">
        <v>7.2516316171138497E-4</v>
      </c>
      <c r="AU17">
        <v>0.66787527193618501</v>
      </c>
      <c r="AV17">
        <v>0.14467731779085899</v>
      </c>
      <c r="AW17">
        <v>0.14471860549505999</v>
      </c>
      <c r="AX17">
        <v>0.30936663466816</v>
      </c>
      <c r="AZ17">
        <f t="shared" si="0"/>
        <v>-4.1287704201004027E-5</v>
      </c>
      <c r="BA17">
        <f t="shared" si="1"/>
        <v>1.7046745181896056E-9</v>
      </c>
      <c r="BD17">
        <f t="shared" si="2"/>
        <v>-0.16468931687730101</v>
      </c>
      <c r="BE17">
        <f t="shared" si="3"/>
        <v>2.7122571093512064E-2</v>
      </c>
      <c r="BH17">
        <f t="shared" si="4"/>
        <v>4.1287704201004027E-5</v>
      </c>
      <c r="BK17">
        <f t="shared" si="5"/>
        <v>0.16468931687730101</v>
      </c>
    </row>
    <row r="18" spans="1:63">
      <c r="A18" t="s">
        <v>23</v>
      </c>
      <c r="B18">
        <v>2</v>
      </c>
      <c r="C18">
        <v>-1</v>
      </c>
      <c r="D18">
        <v>5.9604644775390599E-8</v>
      </c>
      <c r="E18">
        <v>5.4895877838134698E-5</v>
      </c>
      <c r="F18">
        <v>1.5050877211209E-9</v>
      </c>
      <c r="G18">
        <v>1.5067235237253801E-9</v>
      </c>
      <c r="H18">
        <v>0</v>
      </c>
      <c r="I18">
        <v>0</v>
      </c>
      <c r="J18">
        <v>6.2276643460360499E-8</v>
      </c>
      <c r="K18">
        <v>5.7356788626992002E-5</v>
      </c>
      <c r="L18">
        <v>1.6430965477098799E-9</v>
      </c>
      <c r="M18">
        <v>1.6448377104794E-9</v>
      </c>
      <c r="N18">
        <v>0</v>
      </c>
      <c r="O18">
        <v>1</v>
      </c>
      <c r="P18">
        <v>1.07974321839967E-6</v>
      </c>
      <c r="Q18">
        <v>9.9444350414610097E-4</v>
      </c>
      <c r="R18">
        <v>4.9359544318505702E-7</v>
      </c>
      <c r="S18">
        <v>4.9413125602359997E-7</v>
      </c>
      <c r="T18">
        <v>0</v>
      </c>
      <c r="U18">
        <v>2</v>
      </c>
      <c r="V18">
        <v>1.21002497577132E-6</v>
      </c>
      <c r="W18">
        <v>1.1144330026853901E-3</v>
      </c>
      <c r="X18">
        <v>6.1984654797786402E-7</v>
      </c>
      <c r="Y18">
        <v>6.2051929072825999E-7</v>
      </c>
      <c r="Z18">
        <v>0</v>
      </c>
      <c r="AA18">
        <v>3</v>
      </c>
      <c r="AB18">
        <v>6.9391481681612603E-6</v>
      </c>
      <c r="AC18">
        <v>6.3909554628765203E-3</v>
      </c>
      <c r="AD18">
        <v>2.0313460650234198E-5</v>
      </c>
      <c r="AE18">
        <v>2.0335352649114501E-5</v>
      </c>
      <c r="AF18">
        <v>0</v>
      </c>
      <c r="AG18">
        <v>4</v>
      </c>
      <c r="AH18">
        <v>5.4324206866579697E-5</v>
      </c>
      <c r="AI18">
        <v>5.00325945241199E-2</v>
      </c>
      <c r="AJ18">
        <v>1.2094269151214901E-3</v>
      </c>
      <c r="AK18">
        <v>1.2106549977903801E-3</v>
      </c>
      <c r="AL18">
        <v>0</v>
      </c>
      <c r="AM18">
        <v>5</v>
      </c>
      <c r="AN18">
        <v>1.44927536231884E-4</v>
      </c>
      <c r="AO18">
        <v>0.13347826086956499</v>
      </c>
      <c r="AP18">
        <v>8.1464891827688294E-3</v>
      </c>
      <c r="AQ18">
        <v>8.1538246111421096E-3</v>
      </c>
      <c r="AR18">
        <v>4.2128411870123702E-11</v>
      </c>
      <c r="AS18">
        <v>6</v>
      </c>
      <c r="AT18">
        <v>7.2516316171138497E-4</v>
      </c>
      <c r="AU18">
        <v>0.66787527193618501</v>
      </c>
      <c r="AV18">
        <v>0.14467731779085899</v>
      </c>
      <c r="AW18">
        <v>0.14471860549505999</v>
      </c>
      <c r="AX18">
        <v>0.30936663466816</v>
      </c>
      <c r="AZ18">
        <f t="shared" si="0"/>
        <v>-4.1287704201004027E-5</v>
      </c>
      <c r="BA18">
        <f t="shared" si="1"/>
        <v>1.7046745181896056E-9</v>
      </c>
      <c r="BD18">
        <f t="shared" si="2"/>
        <v>-0.16468931687730101</v>
      </c>
      <c r="BE18">
        <f t="shared" si="3"/>
        <v>2.7122571093512064E-2</v>
      </c>
      <c r="BH18">
        <f t="shared" si="4"/>
        <v>4.1287704201004027E-5</v>
      </c>
      <c r="BK18">
        <f t="shared" si="5"/>
        <v>0.16468931687730101</v>
      </c>
    </row>
    <row r="19" spans="1:63">
      <c r="A19" t="s">
        <v>24</v>
      </c>
      <c r="B19">
        <v>2</v>
      </c>
      <c r="C19">
        <v>-1</v>
      </c>
      <c r="D19">
        <v>5.9604644775390599E-8</v>
      </c>
      <c r="E19">
        <v>5.4895877838134698E-5</v>
      </c>
      <c r="F19">
        <v>1.5050877211209E-9</v>
      </c>
      <c r="G19">
        <v>1.5067235237253801E-9</v>
      </c>
      <c r="H19">
        <v>0</v>
      </c>
      <c r="I19">
        <v>0</v>
      </c>
      <c r="J19">
        <v>3.8046205628523902E-8</v>
      </c>
      <c r="K19">
        <v>3.5040555383870502E-5</v>
      </c>
      <c r="L19">
        <v>6.1324112454741401E-10</v>
      </c>
      <c r="M19">
        <v>6.1390592609455997E-10</v>
      </c>
      <c r="N19">
        <v>0</v>
      </c>
      <c r="O19">
        <v>1</v>
      </c>
      <c r="P19">
        <v>5.0109166055046103E-6</v>
      </c>
      <c r="Q19">
        <v>4.6150541936697403E-3</v>
      </c>
      <c r="R19">
        <v>1.0605197809820901E-5</v>
      </c>
      <c r="S19">
        <v>1.06166543163421E-5</v>
      </c>
      <c r="T19">
        <v>0</v>
      </c>
      <c r="U19">
        <v>2</v>
      </c>
      <c r="V19">
        <v>5.2183986104921801E-6</v>
      </c>
      <c r="W19">
        <v>4.8061451202632997E-3</v>
      </c>
      <c r="X19">
        <v>1.1500156100629999E-5</v>
      </c>
      <c r="Y19">
        <v>1.15125763038292E-5</v>
      </c>
      <c r="Z19">
        <v>0</v>
      </c>
      <c r="AA19">
        <v>3</v>
      </c>
      <c r="AB19">
        <v>2.6745227085849801E-5</v>
      </c>
      <c r="AC19">
        <v>2.4632354146067601E-2</v>
      </c>
      <c r="AD19">
        <v>2.9812675724793998E-4</v>
      </c>
      <c r="AE19">
        <v>2.98440236087493E-4</v>
      </c>
      <c r="AF19">
        <v>0</v>
      </c>
      <c r="AG19">
        <v>4</v>
      </c>
      <c r="AH19">
        <v>2.6781681816577101E-4</v>
      </c>
      <c r="AI19">
        <v>0.24665928953067501</v>
      </c>
      <c r="AJ19">
        <v>2.58324016530906E-2</v>
      </c>
      <c r="AK19">
        <v>2.5851852040895101E-2</v>
      </c>
      <c r="AL19">
        <v>1.12532706620527E-3</v>
      </c>
      <c r="AM19">
        <v>5</v>
      </c>
      <c r="AN19">
        <v>4.1501976284584902E-4</v>
      </c>
      <c r="AO19">
        <v>0.38223320158102703</v>
      </c>
      <c r="AP19">
        <v>5.6819193905578803E-2</v>
      </c>
      <c r="AQ19">
        <v>5.6852646646218197E-2</v>
      </c>
      <c r="AR19">
        <v>5.2952637869579697E-2</v>
      </c>
      <c r="AS19">
        <v>6</v>
      </c>
      <c r="AT19">
        <v>7.2516316171138497E-4</v>
      </c>
      <c r="AU19">
        <v>0.66787527193618501</v>
      </c>
      <c r="AV19">
        <v>0.14467731779085899</v>
      </c>
      <c r="AW19">
        <v>0.14471860549505999</v>
      </c>
      <c r="AX19">
        <v>0.30936663466816</v>
      </c>
      <c r="AZ19">
        <f t="shared" si="0"/>
        <v>-4.1287704201004027E-5</v>
      </c>
      <c r="BA19">
        <f t="shared" si="1"/>
        <v>1.7046745181896056E-9</v>
      </c>
      <c r="BD19">
        <f t="shared" si="2"/>
        <v>-0.16468931687730101</v>
      </c>
      <c r="BE19">
        <f t="shared" si="3"/>
        <v>2.7122571093512064E-2</v>
      </c>
      <c r="BH19">
        <f t="shared" si="4"/>
        <v>4.1287704201004027E-5</v>
      </c>
      <c r="BK19">
        <f t="shared" si="5"/>
        <v>0.16468931687730101</v>
      </c>
    </row>
    <row r="20" spans="1:63">
      <c r="A20" t="s">
        <v>25</v>
      </c>
      <c r="B20">
        <v>2</v>
      </c>
      <c r="C20">
        <v>-1</v>
      </c>
      <c r="D20">
        <v>5.9604644775390599E-8</v>
      </c>
      <c r="E20">
        <v>5.4895877838134698E-5</v>
      </c>
      <c r="F20">
        <v>1.5050877211209E-9</v>
      </c>
      <c r="G20">
        <v>1.5067235237253801E-9</v>
      </c>
      <c r="H20">
        <v>0</v>
      </c>
      <c r="I20">
        <v>0</v>
      </c>
      <c r="J20">
        <v>5.0758220023886701E-8</v>
      </c>
      <c r="K20">
        <v>4.67483206419997E-5</v>
      </c>
      <c r="L20">
        <v>1.09152631377895E-9</v>
      </c>
      <c r="M20">
        <v>1.0926687332712901E-9</v>
      </c>
      <c r="N20">
        <v>0</v>
      </c>
      <c r="O20">
        <v>1</v>
      </c>
      <c r="P20">
        <v>6.62542785859972E-7</v>
      </c>
      <c r="Q20">
        <v>6.1020190577703399E-4</v>
      </c>
      <c r="R20">
        <v>1.85895566051641E-7</v>
      </c>
      <c r="S20">
        <v>1.86097464771606E-7</v>
      </c>
      <c r="T20">
        <v>0</v>
      </c>
      <c r="U20">
        <v>2</v>
      </c>
      <c r="V20">
        <v>1.53171685991077E-6</v>
      </c>
      <c r="W20">
        <v>1.41071122797782E-3</v>
      </c>
      <c r="X20">
        <v>9.9304039036240902E-7</v>
      </c>
      <c r="Y20">
        <v>9.9411775755786593E-7</v>
      </c>
      <c r="Z20">
        <v>0</v>
      </c>
      <c r="AA20">
        <v>3</v>
      </c>
      <c r="AB20">
        <v>9.0514120202751606E-6</v>
      </c>
      <c r="AC20">
        <v>8.3363504706734197E-3</v>
      </c>
      <c r="AD20">
        <v>3.4517757859342497E-5</v>
      </c>
      <c r="AE20">
        <v>3.4554861101265801E-5</v>
      </c>
      <c r="AF20">
        <v>0</v>
      </c>
      <c r="AG20">
        <v>4</v>
      </c>
      <c r="AH20">
        <v>7.7261094210246705E-5</v>
      </c>
      <c r="AI20">
        <v>7.1157467767637206E-2</v>
      </c>
      <c r="AJ20">
        <v>2.4123600743932699E-3</v>
      </c>
      <c r="AK20">
        <v>2.41473819951998E-3</v>
      </c>
      <c r="AL20">
        <v>0</v>
      </c>
      <c r="AM20">
        <v>5</v>
      </c>
      <c r="AN20">
        <v>5.4347826086956501E-4</v>
      </c>
      <c r="AO20">
        <v>0.50054347826086898</v>
      </c>
      <c r="AP20">
        <v>9.0327660419293604E-2</v>
      </c>
      <c r="AQ20">
        <v>9.0368873308297598E-2</v>
      </c>
      <c r="AR20">
        <v>0.15904973552681001</v>
      </c>
      <c r="AS20">
        <v>6</v>
      </c>
      <c r="AT20">
        <v>7.2516316171138497E-4</v>
      </c>
      <c r="AU20">
        <v>0.66787527193618501</v>
      </c>
      <c r="AV20">
        <v>0.14467731779085899</v>
      </c>
      <c r="AW20">
        <v>0.14471860549505999</v>
      </c>
      <c r="AX20">
        <v>0.30936663466816</v>
      </c>
      <c r="AZ20">
        <f t="shared" si="0"/>
        <v>-4.1287704201004027E-5</v>
      </c>
      <c r="BA20">
        <f t="shared" si="1"/>
        <v>1.7046745181896056E-9</v>
      </c>
      <c r="BD20">
        <f t="shared" si="2"/>
        <v>-0.16468931687730101</v>
      </c>
      <c r="BE20">
        <f t="shared" si="3"/>
        <v>2.7122571093512064E-2</v>
      </c>
      <c r="BH20">
        <f t="shared" si="4"/>
        <v>4.1287704201004027E-5</v>
      </c>
      <c r="BK20">
        <f t="shared" si="5"/>
        <v>0.16468931687730101</v>
      </c>
    </row>
    <row r="21" spans="1:63">
      <c r="A21" t="s">
        <v>26</v>
      </c>
      <c r="B21">
        <v>2</v>
      </c>
      <c r="C21">
        <v>-1</v>
      </c>
      <c r="D21">
        <v>5.9604644775390599E-8</v>
      </c>
      <c r="E21">
        <v>5.4895877838134698E-5</v>
      </c>
      <c r="F21">
        <v>1.5050877211209E-9</v>
      </c>
      <c r="G21">
        <v>1.5067235237253801E-9</v>
      </c>
      <c r="H21">
        <v>0</v>
      </c>
      <c r="I21">
        <v>0</v>
      </c>
      <c r="J21">
        <v>2.56523851447778E-8</v>
      </c>
      <c r="K21">
        <v>2.36258467183403E-5</v>
      </c>
      <c r="L21">
        <v>2.7874624830559402E-10</v>
      </c>
      <c r="M21">
        <v>2.7908586552882701E-10</v>
      </c>
      <c r="N21">
        <v>0</v>
      </c>
      <c r="O21">
        <v>1</v>
      </c>
      <c r="P21">
        <v>1.57100552063032E-6</v>
      </c>
      <c r="Q21">
        <v>1.4468960845005199E-3</v>
      </c>
      <c r="R21">
        <v>1.0446117738593901E-6</v>
      </c>
      <c r="S21">
        <v>1.04574499104614E-6</v>
      </c>
      <c r="T21">
        <v>0</v>
      </c>
      <c r="U21">
        <v>2</v>
      </c>
      <c r="V21">
        <v>2.7800631250671801E-6</v>
      </c>
      <c r="W21">
        <v>2.5604381381868799E-3</v>
      </c>
      <c r="X21">
        <v>3.2687908871897799E-6</v>
      </c>
      <c r="Y21">
        <v>3.2723318212912702E-6</v>
      </c>
      <c r="Z21">
        <v>0</v>
      </c>
      <c r="AA21">
        <v>3</v>
      </c>
      <c r="AB21">
        <v>1.5551782753557799E-5</v>
      </c>
      <c r="AC21">
        <v>1.43231919160267E-2</v>
      </c>
      <c r="AD21">
        <v>1.01494447096839E-4</v>
      </c>
      <c r="AE21">
        <v>1.01602668431288E-4</v>
      </c>
      <c r="AF21">
        <v>0</v>
      </c>
      <c r="AG21">
        <v>4</v>
      </c>
      <c r="AH21">
        <v>2.7858567623887001E-5</v>
      </c>
      <c r="AI21">
        <v>2.5657740781599901E-2</v>
      </c>
      <c r="AJ21">
        <v>3.2324388807236599E-4</v>
      </c>
      <c r="AK21">
        <v>3.2358330367543398E-4</v>
      </c>
      <c r="AL21">
        <v>0</v>
      </c>
      <c r="AM21">
        <v>5</v>
      </c>
      <c r="AN21">
        <v>5.4347826086956501E-4</v>
      </c>
      <c r="AO21">
        <v>0.50054347826086898</v>
      </c>
      <c r="AP21">
        <v>9.0327660419293604E-2</v>
      </c>
      <c r="AQ21">
        <v>9.0368873308297598E-2</v>
      </c>
      <c r="AR21">
        <v>0.15904973552681001</v>
      </c>
      <c r="AS21">
        <v>6</v>
      </c>
      <c r="AT21">
        <v>7.2516316171138497E-4</v>
      </c>
      <c r="AU21">
        <v>0.66787527193618501</v>
      </c>
      <c r="AV21">
        <v>0.14467731779085899</v>
      </c>
      <c r="AW21">
        <v>0.14471860549505999</v>
      </c>
      <c r="AX21">
        <v>0.30936663466816</v>
      </c>
      <c r="AZ21">
        <f t="shared" si="0"/>
        <v>-4.1287704201004027E-5</v>
      </c>
      <c r="BA21">
        <f t="shared" si="1"/>
        <v>1.7046745181896056E-9</v>
      </c>
      <c r="BD21">
        <f t="shared" si="2"/>
        <v>-0.16468931687730101</v>
      </c>
      <c r="BE21">
        <f t="shared" si="3"/>
        <v>2.7122571093512064E-2</v>
      </c>
      <c r="BH21">
        <f t="shared" si="4"/>
        <v>4.1287704201004027E-5</v>
      </c>
      <c r="BK21">
        <f t="shared" si="5"/>
        <v>0.16468931687730101</v>
      </c>
    </row>
    <row r="22" spans="1:63">
      <c r="A22" t="s">
        <v>28</v>
      </c>
      <c r="B22">
        <v>2</v>
      </c>
      <c r="C22">
        <v>-1</v>
      </c>
      <c r="D22">
        <v>5.9604644775390599E-8</v>
      </c>
      <c r="E22">
        <v>5.4895877838134698E-5</v>
      </c>
      <c r="F22">
        <v>1.5050877211209E-9</v>
      </c>
      <c r="G22">
        <v>1.5067235237253801E-9</v>
      </c>
      <c r="H22">
        <v>0</v>
      </c>
      <c r="I22">
        <v>0</v>
      </c>
      <c r="J22">
        <v>5.2443678160056702E-8</v>
      </c>
      <c r="K22">
        <v>4.8300627585412202E-5</v>
      </c>
      <c r="L22">
        <v>1.1651878351059899E-9</v>
      </c>
      <c r="M22">
        <v>1.16643772418711E-9</v>
      </c>
      <c r="N22">
        <v>0</v>
      </c>
      <c r="O22">
        <v>1</v>
      </c>
      <c r="P22">
        <v>2.6084128203371901E-6</v>
      </c>
      <c r="Q22">
        <v>2.4023482075305499E-3</v>
      </c>
      <c r="R22">
        <v>2.8779028967695899E-6</v>
      </c>
      <c r="S22">
        <v>2.8810210770391301E-6</v>
      </c>
      <c r="T22">
        <v>0</v>
      </c>
      <c r="U22">
        <v>2</v>
      </c>
      <c r="V22">
        <v>4.96456608289238E-6</v>
      </c>
      <c r="W22">
        <v>4.5723653623438798E-3</v>
      </c>
      <c r="X22">
        <v>1.04102064497624E-5</v>
      </c>
      <c r="Y22">
        <v>1.0421452981912401E-5</v>
      </c>
      <c r="Z22">
        <v>0</v>
      </c>
      <c r="AA22">
        <v>3</v>
      </c>
      <c r="AB22">
        <v>5.8892572552881802E-6</v>
      </c>
      <c r="AC22">
        <v>5.4240059321204199E-3</v>
      </c>
      <c r="AD22">
        <v>1.46410378564221E-5</v>
      </c>
      <c r="AE22">
        <v>1.46568370809063E-5</v>
      </c>
      <c r="AF22">
        <v>0</v>
      </c>
      <c r="AG22">
        <v>4</v>
      </c>
      <c r="AH22">
        <v>8.35757028716611E-5</v>
      </c>
      <c r="AI22">
        <v>7.6973222344799905E-2</v>
      </c>
      <c r="AJ22">
        <v>2.8119695924463299E-3</v>
      </c>
      <c r="AK22">
        <v>2.8147188989388E-3</v>
      </c>
      <c r="AL22">
        <v>0</v>
      </c>
      <c r="AM22">
        <v>5</v>
      </c>
      <c r="AN22">
        <v>2.7173913043478202E-4</v>
      </c>
      <c r="AO22">
        <v>0.25027173913043399</v>
      </c>
      <c r="AP22">
        <v>2.6532093879479898E-2</v>
      </c>
      <c r="AQ22">
        <v>2.6551950383702901E-2</v>
      </c>
      <c r="AR22">
        <v>1.36562038926335E-3</v>
      </c>
      <c r="AS22">
        <v>6</v>
      </c>
      <c r="AT22">
        <v>7.2516316171138497E-4</v>
      </c>
      <c r="AU22">
        <v>0.66787527193618501</v>
      </c>
      <c r="AV22">
        <v>0.14467731779085899</v>
      </c>
      <c r="AW22">
        <v>0.14471860549505999</v>
      </c>
      <c r="AX22">
        <v>0.30936663466816</v>
      </c>
      <c r="AZ22">
        <f t="shared" si="0"/>
        <v>-4.1287704201004027E-5</v>
      </c>
      <c r="BA22">
        <f t="shared" si="1"/>
        <v>1.7046745181896056E-9</v>
      </c>
      <c r="BD22">
        <f t="shared" si="2"/>
        <v>-0.16468931687730101</v>
      </c>
      <c r="BE22">
        <f t="shared" si="3"/>
        <v>2.7122571093512064E-2</v>
      </c>
      <c r="BH22">
        <f t="shared" si="4"/>
        <v>4.1287704201004027E-5</v>
      </c>
      <c r="BK22">
        <f t="shared" si="5"/>
        <v>0.16468931687730101</v>
      </c>
    </row>
    <row r="23" spans="1:63">
      <c r="A23" t="s">
        <v>29</v>
      </c>
      <c r="B23">
        <v>2</v>
      </c>
      <c r="C23">
        <v>-1</v>
      </c>
      <c r="D23">
        <v>5.9604644775390599E-8</v>
      </c>
      <c r="E23">
        <v>5.4895877838134698E-5</v>
      </c>
      <c r="F23">
        <v>1.5050877211209E-9</v>
      </c>
      <c r="G23">
        <v>1.5067235237253801E-9</v>
      </c>
      <c r="H23">
        <v>0</v>
      </c>
      <c r="I23">
        <v>0</v>
      </c>
      <c r="J23">
        <v>5.6529290945206497E-8</v>
      </c>
      <c r="K23">
        <v>5.2063476960535201E-5</v>
      </c>
      <c r="L23">
        <v>1.3537565513033201E-9</v>
      </c>
      <c r="M23">
        <v>1.3552557964757699E-9</v>
      </c>
      <c r="N23">
        <v>0</v>
      </c>
      <c r="O23">
        <v>1</v>
      </c>
      <c r="P23">
        <v>3.9818876120045904E-6</v>
      </c>
      <c r="Q23">
        <v>3.6673184906562302E-3</v>
      </c>
      <c r="R23">
        <v>6.7009460950062601E-6</v>
      </c>
      <c r="S23">
        <v>6.7081941803603897E-6</v>
      </c>
      <c r="T23">
        <v>0</v>
      </c>
      <c r="U23">
        <v>2</v>
      </c>
      <c r="V23">
        <v>5.9472560595541202E-6</v>
      </c>
      <c r="W23">
        <v>5.4774228308493503E-3</v>
      </c>
      <c r="X23">
        <v>1.49303043335269E-5</v>
      </c>
      <c r="Y23">
        <v>1.49464146124156E-5</v>
      </c>
      <c r="Z23">
        <v>0</v>
      </c>
      <c r="AA23">
        <v>3</v>
      </c>
      <c r="AB23">
        <v>3.5702997188998799E-5</v>
      </c>
      <c r="AC23">
        <v>3.2882460411067897E-2</v>
      </c>
      <c r="AD23">
        <v>5.2837215180756504E-4</v>
      </c>
      <c r="AE23">
        <v>5.2892151323846704E-4</v>
      </c>
      <c r="AF23">
        <v>0</v>
      </c>
      <c r="AG23">
        <v>4</v>
      </c>
      <c r="AH23">
        <v>2.2223539172691701E-4</v>
      </c>
      <c r="AI23">
        <v>0.20467879578049</v>
      </c>
      <c r="AJ23">
        <v>1.8281630479250601E-2</v>
      </c>
      <c r="AK23">
        <v>1.82963751699011E-2</v>
      </c>
      <c r="AL23">
        <v>5.0835795065706702E-5</v>
      </c>
      <c r="AM23">
        <v>5</v>
      </c>
      <c r="AN23">
        <v>4.0760869565217302E-4</v>
      </c>
      <c r="AO23">
        <v>0.37540760869565198</v>
      </c>
      <c r="AP23">
        <v>5.5049483438708503E-2</v>
      </c>
      <c r="AQ23">
        <v>5.5082331741474998E-2</v>
      </c>
      <c r="AR23">
        <v>4.8011296803380003E-2</v>
      </c>
      <c r="AS23">
        <v>6</v>
      </c>
      <c r="AT23">
        <v>7.2516316171138497E-4</v>
      </c>
      <c r="AU23">
        <v>0.66787527193618501</v>
      </c>
      <c r="AV23">
        <v>0.14467731779085899</v>
      </c>
      <c r="AW23">
        <v>0.14471860549505999</v>
      </c>
      <c r="AX23">
        <v>0.30936663466816</v>
      </c>
      <c r="AZ23">
        <f t="shared" si="0"/>
        <v>-4.1287704201004027E-5</v>
      </c>
      <c r="BA23">
        <f t="shared" si="1"/>
        <v>1.7046745181896056E-9</v>
      </c>
      <c r="BD23">
        <f t="shared" si="2"/>
        <v>-0.16468931687730101</v>
      </c>
      <c r="BE23">
        <f t="shared" si="3"/>
        <v>2.7122571093512064E-2</v>
      </c>
      <c r="BH23">
        <f t="shared" si="4"/>
        <v>4.1287704201004027E-5</v>
      </c>
      <c r="BK23">
        <f t="shared" si="5"/>
        <v>0.16468931687730101</v>
      </c>
    </row>
    <row r="24" spans="1:63">
      <c r="A24" t="s">
        <v>30</v>
      </c>
      <c r="B24">
        <v>2</v>
      </c>
      <c r="C24">
        <v>-1</v>
      </c>
      <c r="D24">
        <v>5.9604644775390599E-8</v>
      </c>
      <c r="E24">
        <v>5.4895877838134698E-5</v>
      </c>
      <c r="F24">
        <v>1.5050877211209E-9</v>
      </c>
      <c r="G24">
        <v>1.5067235237253801E-9</v>
      </c>
      <c r="H24">
        <v>0</v>
      </c>
      <c r="I24">
        <v>0</v>
      </c>
      <c r="J24">
        <v>1.09756925445017E-8</v>
      </c>
      <c r="K24">
        <v>1.0108612833486E-5</v>
      </c>
      <c r="L24">
        <v>5.1066151307565997E-11</v>
      </c>
      <c r="M24">
        <v>5.1091686437132402E-11</v>
      </c>
      <c r="N24">
        <v>0</v>
      </c>
      <c r="O24">
        <v>1</v>
      </c>
      <c r="P24">
        <v>7.8329193111385704E-8</v>
      </c>
      <c r="Q24">
        <v>7.2141186855586206E-5</v>
      </c>
      <c r="R24">
        <v>2.5992440422228899E-9</v>
      </c>
      <c r="S24">
        <v>2.60205024193993E-9</v>
      </c>
      <c r="T24">
        <v>0</v>
      </c>
      <c r="U24">
        <v>2</v>
      </c>
      <c r="V24">
        <v>3.1937679182825502E-7</v>
      </c>
      <c r="W24">
        <v>2.9414602527382298E-4</v>
      </c>
      <c r="X24">
        <v>4.3205481414787501E-8</v>
      </c>
      <c r="Y24">
        <v>4.3252459724918397E-8</v>
      </c>
      <c r="Z24">
        <v>0</v>
      </c>
      <c r="AA24">
        <v>3</v>
      </c>
      <c r="AB24">
        <v>1.5727340342921499E-5</v>
      </c>
      <c r="AC24">
        <v>1.44848804558307E-2</v>
      </c>
      <c r="AD24">
        <v>1.03787687133705E-4</v>
      </c>
      <c r="AE24">
        <v>1.03898329578466E-4</v>
      </c>
      <c r="AF24">
        <v>0</v>
      </c>
      <c r="AG24">
        <v>4</v>
      </c>
      <c r="AH24">
        <v>1.44864551644212E-4</v>
      </c>
      <c r="AI24">
        <v>0.13342025206431901</v>
      </c>
      <c r="AJ24">
        <v>8.1397205077360299E-3</v>
      </c>
      <c r="AK24">
        <v>8.1470504768393903E-3</v>
      </c>
      <c r="AL24">
        <v>4.1226799751825599E-11</v>
      </c>
      <c r="AM24">
        <v>5</v>
      </c>
      <c r="AN24">
        <v>5.4347826086956501E-4</v>
      </c>
      <c r="AO24">
        <v>0.50054347826086898</v>
      </c>
      <c r="AP24">
        <v>9.0327660419293604E-2</v>
      </c>
      <c r="AQ24">
        <v>9.0368873308297598E-2</v>
      </c>
      <c r="AR24">
        <v>0.15904973552681001</v>
      </c>
      <c r="AS24">
        <v>6</v>
      </c>
      <c r="AT24">
        <v>7.2516316171138497E-4</v>
      </c>
      <c r="AU24">
        <v>0.66787527193618501</v>
      </c>
      <c r="AV24">
        <v>0.14467731779085899</v>
      </c>
      <c r="AW24">
        <v>0.14471860549505999</v>
      </c>
      <c r="AX24">
        <v>0.30936663466816</v>
      </c>
      <c r="AZ24">
        <f t="shared" si="0"/>
        <v>-4.1287704201004027E-5</v>
      </c>
      <c r="BA24">
        <f t="shared" si="1"/>
        <v>1.7046745181896056E-9</v>
      </c>
      <c r="BD24">
        <f t="shared" si="2"/>
        <v>-0.16468931687730101</v>
      </c>
      <c r="BE24">
        <f t="shared" si="3"/>
        <v>2.7122571093512064E-2</v>
      </c>
      <c r="BH24">
        <f t="shared" si="4"/>
        <v>4.1287704201004027E-5</v>
      </c>
      <c r="BK24">
        <f t="shared" si="5"/>
        <v>0.16468931687730101</v>
      </c>
    </row>
    <row r="25" spans="1:63">
      <c r="A25" t="s">
        <v>32</v>
      </c>
      <c r="B25">
        <v>2</v>
      </c>
      <c r="C25">
        <v>-1</v>
      </c>
      <c r="D25">
        <v>5.9604644775390599E-8</v>
      </c>
      <c r="E25">
        <v>5.4895877838134698E-5</v>
      </c>
      <c r="F25">
        <v>1.5050877211209E-9</v>
      </c>
      <c r="G25">
        <v>1.5067235237253801E-9</v>
      </c>
      <c r="H25">
        <v>0</v>
      </c>
      <c r="I25">
        <v>0</v>
      </c>
      <c r="J25">
        <v>1.6235217023571801E-8</v>
      </c>
      <c r="K25">
        <v>1.49526348787096E-5</v>
      </c>
      <c r="L25">
        <v>1.11701425886678E-10</v>
      </c>
      <c r="M25">
        <v>1.11789577594834E-10</v>
      </c>
      <c r="N25">
        <v>0</v>
      </c>
      <c r="O25">
        <v>1</v>
      </c>
      <c r="P25">
        <v>6.9767367280935195E-7</v>
      </c>
      <c r="Q25">
        <v>6.4255745265741305E-4</v>
      </c>
      <c r="R25">
        <v>2.0612779128015201E-7</v>
      </c>
      <c r="S25">
        <v>2.0635162822912799E-7</v>
      </c>
      <c r="T25">
        <v>0</v>
      </c>
      <c r="U25">
        <v>2</v>
      </c>
      <c r="V25">
        <v>8.2819978239084597E-6</v>
      </c>
      <c r="W25">
        <v>7.6277199958196904E-3</v>
      </c>
      <c r="X25">
        <v>2.89124385383088E-5</v>
      </c>
      <c r="Y25">
        <v>2.8943546165560702E-5</v>
      </c>
      <c r="Z25">
        <v>0</v>
      </c>
      <c r="AA25">
        <v>3</v>
      </c>
      <c r="AB25">
        <v>1.00556280937441E-4</v>
      </c>
      <c r="AC25">
        <v>9.2612334743383706E-2</v>
      </c>
      <c r="AD25">
        <v>4.02886322969231E-3</v>
      </c>
      <c r="AE25">
        <v>4.0327151548555902E-3</v>
      </c>
      <c r="AF25">
        <v>0</v>
      </c>
      <c r="AG25">
        <v>4</v>
      </c>
      <c r="AH25">
        <v>3.01801149258776E-4</v>
      </c>
      <c r="AI25">
        <v>0.27795885846733298</v>
      </c>
      <c r="AJ25">
        <v>3.2143055923240703E-2</v>
      </c>
      <c r="AK25">
        <v>3.2166001101597202E-2</v>
      </c>
      <c r="AL25">
        <v>4.68243500230514E-3</v>
      </c>
      <c r="AM25">
        <v>5</v>
      </c>
      <c r="AN25">
        <v>4.3478260869565197E-4</v>
      </c>
      <c r="AO25">
        <v>0.40043478260869497</v>
      </c>
      <c r="AP25">
        <v>6.1633559841048201E-2</v>
      </c>
      <c r="AQ25">
        <v>6.1668550949095902E-2</v>
      </c>
      <c r="AR25">
        <v>6.7074831021544296E-2</v>
      </c>
      <c r="AS25">
        <v>6</v>
      </c>
      <c r="AT25">
        <v>7.2516316171138497E-4</v>
      </c>
      <c r="AU25">
        <v>0.66787527193618501</v>
      </c>
      <c r="AV25">
        <v>0.14467731779085899</v>
      </c>
      <c r="AW25">
        <v>0.14471860549505999</v>
      </c>
      <c r="AX25">
        <v>0.30936663466816</v>
      </c>
      <c r="AZ25">
        <f t="shared" si="0"/>
        <v>-4.1287704201004027E-5</v>
      </c>
      <c r="BA25">
        <f t="shared" si="1"/>
        <v>1.7046745181896056E-9</v>
      </c>
      <c r="BD25">
        <f t="shared" si="2"/>
        <v>-0.16468931687730101</v>
      </c>
      <c r="BE25">
        <f t="shared" si="3"/>
        <v>2.7122571093512064E-2</v>
      </c>
      <c r="BH25">
        <f t="shared" si="4"/>
        <v>4.1287704201004027E-5</v>
      </c>
      <c r="BK25">
        <f t="shared" si="5"/>
        <v>0.16468931687730101</v>
      </c>
    </row>
    <row r="26" spans="1:63">
      <c r="A26" t="s">
        <v>35</v>
      </c>
      <c r="B26">
        <v>2</v>
      </c>
      <c r="C26">
        <v>-1</v>
      </c>
      <c r="D26">
        <v>5.9604644775390599E-8</v>
      </c>
      <c r="E26">
        <v>5.4895877838134698E-5</v>
      </c>
      <c r="F26">
        <v>1.5050877211209E-9</v>
      </c>
      <c r="G26">
        <v>1.5067235237253801E-9</v>
      </c>
      <c r="H26">
        <v>0</v>
      </c>
      <c r="I26">
        <v>0</v>
      </c>
      <c r="J26">
        <v>2.9203766030086901E-8</v>
      </c>
      <c r="K26">
        <v>2.6896668513710099E-5</v>
      </c>
      <c r="L26">
        <v>3.6135483494348302E-10</v>
      </c>
      <c r="M26">
        <v>3.6170888506603598E-10</v>
      </c>
      <c r="N26">
        <v>0</v>
      </c>
      <c r="O26">
        <v>1</v>
      </c>
      <c r="P26">
        <v>2.6278109791780499E-6</v>
      </c>
      <c r="Q26">
        <v>2.42021391182298E-3</v>
      </c>
      <c r="R26">
        <v>2.9208319574092201E-6</v>
      </c>
      <c r="S26">
        <v>2.9239965598781798E-6</v>
      </c>
      <c r="T26">
        <v>0</v>
      </c>
      <c r="U26">
        <v>2</v>
      </c>
      <c r="V26">
        <v>3.3497562455275898E-6</v>
      </c>
      <c r="W26">
        <v>3.08512550213091E-3</v>
      </c>
      <c r="X26">
        <v>4.7440874741955199E-6</v>
      </c>
      <c r="Y26">
        <v>4.7492229224843598E-6</v>
      </c>
      <c r="Z26">
        <v>0</v>
      </c>
      <c r="AA26">
        <v>3</v>
      </c>
      <c r="AB26">
        <v>1.3263123626379101E-5</v>
      </c>
      <c r="AC26">
        <v>1.22153368598951E-2</v>
      </c>
      <c r="AD26">
        <v>7.3923385965457501E-5</v>
      </c>
      <c r="AE26">
        <v>7.4002433100961399E-5</v>
      </c>
      <c r="AF26">
        <v>0</v>
      </c>
      <c r="AG26">
        <v>4</v>
      </c>
      <c r="AH26">
        <v>5.7616583040311802E-5</v>
      </c>
      <c r="AI26">
        <v>5.3064872980127201E-2</v>
      </c>
      <c r="AJ26">
        <v>1.3577366512651499E-3</v>
      </c>
      <c r="AK26">
        <v>1.35910953051621E-3</v>
      </c>
      <c r="AL26">
        <v>0</v>
      </c>
      <c r="AM26">
        <v>5</v>
      </c>
      <c r="AN26">
        <v>1.0351966873706E-4</v>
      </c>
      <c r="AO26">
        <v>9.5341614906832295E-2</v>
      </c>
      <c r="AP26">
        <v>4.2621380789732398E-3</v>
      </c>
      <c r="AQ26">
        <v>4.2661970253901E-3</v>
      </c>
      <c r="AR26">
        <v>0</v>
      </c>
      <c r="AS26">
        <v>6</v>
      </c>
      <c r="AT26">
        <v>7.2516316171138497E-4</v>
      </c>
      <c r="AU26">
        <v>0.66787527193618501</v>
      </c>
      <c r="AV26">
        <v>0.14467731779085899</v>
      </c>
      <c r="AW26">
        <v>0.14471860549505999</v>
      </c>
      <c r="AX26">
        <v>0.30936663466816</v>
      </c>
      <c r="AZ26">
        <f t="shared" si="0"/>
        <v>-4.1287704201004027E-5</v>
      </c>
      <c r="BA26">
        <f t="shared" si="1"/>
        <v>1.7046745181896056E-9</v>
      </c>
      <c r="BD26">
        <f t="shared" si="2"/>
        <v>-0.16468931687730101</v>
      </c>
      <c r="BE26">
        <f t="shared" si="3"/>
        <v>2.7122571093512064E-2</v>
      </c>
      <c r="BH26">
        <f t="shared" si="4"/>
        <v>4.1287704201004027E-5</v>
      </c>
      <c r="BK26">
        <f t="shared" si="5"/>
        <v>0.16468931687730101</v>
      </c>
    </row>
    <row r="27" spans="1:63">
      <c r="A27" t="s">
        <v>37</v>
      </c>
      <c r="B27">
        <v>2</v>
      </c>
      <c r="C27">
        <v>-1</v>
      </c>
      <c r="D27">
        <v>5.9604644775390599E-8</v>
      </c>
      <c r="E27">
        <v>5.4895877838134698E-5</v>
      </c>
      <c r="F27">
        <v>1.5050877211209E-9</v>
      </c>
      <c r="G27">
        <v>1.5067235237253801E-9</v>
      </c>
      <c r="H27">
        <v>0</v>
      </c>
      <c r="I27">
        <v>0</v>
      </c>
      <c r="J27">
        <v>2.3222585097833998E-8</v>
      </c>
      <c r="K27">
        <v>2.1388000875105099E-5</v>
      </c>
      <c r="L27">
        <v>2.2845259017856201E-10</v>
      </c>
      <c r="M27">
        <v>2.28720042905194E-10</v>
      </c>
      <c r="N27">
        <v>0</v>
      </c>
      <c r="O27">
        <v>1</v>
      </c>
      <c r="P27">
        <v>1.1206145768147901E-6</v>
      </c>
      <c r="Q27">
        <v>1.03208602524642E-3</v>
      </c>
      <c r="R27">
        <v>5.3165735713900301E-7</v>
      </c>
      <c r="S27">
        <v>5.3223446361272398E-7</v>
      </c>
      <c r="T27">
        <v>0</v>
      </c>
      <c r="U27">
        <v>2</v>
      </c>
      <c r="V27">
        <v>5.43128711467437E-6</v>
      </c>
      <c r="W27">
        <v>5.0022154326151E-3</v>
      </c>
      <c r="X27">
        <v>1.2455986809656299E-5</v>
      </c>
      <c r="Y27">
        <v>1.24694356994359E-5</v>
      </c>
      <c r="Z27">
        <v>0</v>
      </c>
      <c r="AA27">
        <v>3</v>
      </c>
      <c r="AB27">
        <v>9.6043309018607607E-6</v>
      </c>
      <c r="AC27">
        <v>8.8455887606137592E-3</v>
      </c>
      <c r="AD27">
        <v>3.8850545747259798E-5</v>
      </c>
      <c r="AE27">
        <v>3.8892277685276201E-5</v>
      </c>
      <c r="AF27">
        <v>0</v>
      </c>
      <c r="AG27">
        <v>4</v>
      </c>
      <c r="AH27">
        <v>1.12881468813672E-4</v>
      </c>
      <c r="AI27">
        <v>0.103963832777392</v>
      </c>
      <c r="AJ27">
        <v>5.0391430100422598E-3</v>
      </c>
      <c r="AK27">
        <v>5.0438823142754299E-3</v>
      </c>
      <c r="AL27">
        <v>0</v>
      </c>
      <c r="AM27">
        <v>5</v>
      </c>
      <c r="AN27">
        <v>2.7173913043478202E-4</v>
      </c>
      <c r="AO27">
        <v>0.25027173913043399</v>
      </c>
      <c r="AP27">
        <v>2.6532093879479898E-2</v>
      </c>
      <c r="AQ27">
        <v>2.6551950383702901E-2</v>
      </c>
      <c r="AR27">
        <v>1.36562038926335E-3</v>
      </c>
      <c r="AS27">
        <v>6</v>
      </c>
      <c r="AT27">
        <v>7.2516316171138497E-4</v>
      </c>
      <c r="AU27">
        <v>0.66787527193618501</v>
      </c>
      <c r="AV27">
        <v>0.14467731779085899</v>
      </c>
      <c r="AW27">
        <v>0.14471860549505999</v>
      </c>
      <c r="AX27">
        <v>0.30936663466816</v>
      </c>
      <c r="AZ27">
        <f t="shared" si="0"/>
        <v>-4.1287704201004027E-5</v>
      </c>
      <c r="BA27">
        <f t="shared" si="1"/>
        <v>1.7046745181896056E-9</v>
      </c>
      <c r="BD27">
        <f t="shared" si="2"/>
        <v>-0.16468931687730101</v>
      </c>
      <c r="BE27">
        <f t="shared" si="3"/>
        <v>2.7122571093512064E-2</v>
      </c>
      <c r="BH27">
        <f t="shared" si="4"/>
        <v>4.1287704201004027E-5</v>
      </c>
      <c r="BK27">
        <f t="shared" si="5"/>
        <v>0.16468931687730101</v>
      </c>
    </row>
    <row r="28" spans="1:63">
      <c r="A28" t="s">
        <v>39</v>
      </c>
      <c r="B28">
        <v>2</v>
      </c>
      <c r="C28">
        <v>-1</v>
      </c>
      <c r="D28">
        <v>5.9604644775390599E-8</v>
      </c>
      <c r="E28">
        <v>5.4895877838134698E-5</v>
      </c>
      <c r="F28">
        <v>1.5050877211209E-9</v>
      </c>
      <c r="G28">
        <v>1.5067235237253801E-9</v>
      </c>
      <c r="H28">
        <v>0</v>
      </c>
      <c r="I28">
        <v>0</v>
      </c>
      <c r="J28">
        <v>1.8991682217173901E-8</v>
      </c>
      <c r="K28">
        <v>1.74913393220172E-5</v>
      </c>
      <c r="L28">
        <v>1.5281442777848001E-10</v>
      </c>
      <c r="M28">
        <v>1.5297174638106901E-10</v>
      </c>
      <c r="N28">
        <v>0</v>
      </c>
      <c r="O28">
        <v>1</v>
      </c>
      <c r="P28">
        <v>1.3628191724271199E-6</v>
      </c>
      <c r="Q28">
        <v>1.2551564578053801E-3</v>
      </c>
      <c r="R28">
        <v>7.8619689025671804E-7</v>
      </c>
      <c r="S28">
        <v>7.8705004502577204E-7</v>
      </c>
      <c r="T28">
        <v>0</v>
      </c>
      <c r="U28">
        <v>2</v>
      </c>
      <c r="V28">
        <v>3.7006930473634498E-6</v>
      </c>
      <c r="W28">
        <v>3.4083382966217301E-3</v>
      </c>
      <c r="X28">
        <v>5.7889400865151999E-6</v>
      </c>
      <c r="Y28">
        <v>5.7952038647890396E-6</v>
      </c>
      <c r="Z28">
        <v>0</v>
      </c>
      <c r="AA28">
        <v>3</v>
      </c>
      <c r="AB28">
        <v>2.50765291328017E-5</v>
      </c>
      <c r="AC28">
        <v>2.3095483331310399E-2</v>
      </c>
      <c r="AD28">
        <v>2.62353194450781E-4</v>
      </c>
      <c r="AE28">
        <v>2.6262963446133098E-4</v>
      </c>
      <c r="AF28">
        <v>0</v>
      </c>
      <c r="AG28">
        <v>4</v>
      </c>
      <c r="AH28">
        <v>2.7938163531383798E-4</v>
      </c>
      <c r="AI28">
        <v>0.257310486124045</v>
      </c>
      <c r="AJ28">
        <v>2.7917247415784899E-2</v>
      </c>
      <c r="AK28">
        <v>2.7937893852384599E-2</v>
      </c>
      <c r="AL28">
        <v>1.9436699219599299E-3</v>
      </c>
      <c r="AM28">
        <v>5</v>
      </c>
      <c r="AN28">
        <v>5.4347826086956501E-4</v>
      </c>
      <c r="AO28">
        <v>0.50054347826086898</v>
      </c>
      <c r="AP28">
        <v>9.0327660419293604E-2</v>
      </c>
      <c r="AQ28">
        <v>9.0368873308297598E-2</v>
      </c>
      <c r="AR28">
        <v>0.15904973552681001</v>
      </c>
      <c r="AS28">
        <v>6</v>
      </c>
      <c r="AT28">
        <v>7.2516316171138497E-4</v>
      </c>
      <c r="AU28">
        <v>0.66787527193618501</v>
      </c>
      <c r="AV28">
        <v>0.14467731779085899</v>
      </c>
      <c r="AW28">
        <v>0.14471860549505999</v>
      </c>
      <c r="AX28">
        <v>0.30936663466816</v>
      </c>
      <c r="AZ28">
        <f t="shared" si="0"/>
        <v>-4.1287704201004027E-5</v>
      </c>
      <c r="BA28">
        <f t="shared" si="1"/>
        <v>1.7046745181896056E-9</v>
      </c>
      <c r="BD28">
        <f t="shared" si="2"/>
        <v>-0.16468931687730101</v>
      </c>
      <c r="BE28">
        <f t="shared" si="3"/>
        <v>2.7122571093512064E-2</v>
      </c>
      <c r="BH28">
        <f t="shared" si="4"/>
        <v>4.1287704201004027E-5</v>
      </c>
      <c r="BK28">
        <f t="shared" si="5"/>
        <v>0.16468931687730101</v>
      </c>
    </row>
    <row r="29" spans="1:63">
      <c r="A29" t="s">
        <v>41</v>
      </c>
      <c r="B29">
        <v>2</v>
      </c>
      <c r="C29">
        <v>-1</v>
      </c>
      <c r="D29">
        <v>5.9604644775390599E-8</v>
      </c>
      <c r="E29">
        <v>5.4895877838134698E-5</v>
      </c>
      <c r="F29">
        <v>1.5050877211209E-9</v>
      </c>
      <c r="G29">
        <v>1.5067235237253801E-9</v>
      </c>
      <c r="H29">
        <v>0</v>
      </c>
      <c r="I29">
        <v>0</v>
      </c>
      <c r="J29">
        <v>2.6485017231629399E-8</v>
      </c>
      <c r="K29">
        <v>2.43927008703306E-5</v>
      </c>
      <c r="L29">
        <v>2.97125990478264E-10</v>
      </c>
      <c r="M29">
        <v>2.9749713803539598E-10</v>
      </c>
      <c r="N29">
        <v>0</v>
      </c>
      <c r="O29">
        <v>1</v>
      </c>
      <c r="P29">
        <v>1.03906652716063E-6</v>
      </c>
      <c r="Q29">
        <v>9.5698027151494298E-4</v>
      </c>
      <c r="R29">
        <v>4.5711734830700102E-7</v>
      </c>
      <c r="S29">
        <v>4.5761358713480801E-7</v>
      </c>
      <c r="T29">
        <v>0</v>
      </c>
      <c r="U29">
        <v>2</v>
      </c>
      <c r="V29">
        <v>2.7210840650665901E-6</v>
      </c>
      <c r="W29">
        <v>2.5061184239263301E-3</v>
      </c>
      <c r="X29">
        <v>3.1316804111058899E-6</v>
      </c>
      <c r="Y29">
        <v>3.1350730377299698E-6</v>
      </c>
      <c r="Z29">
        <v>0</v>
      </c>
      <c r="AA29">
        <v>3</v>
      </c>
      <c r="AB29">
        <v>9.6995068642514506E-6</v>
      </c>
      <c r="AC29">
        <v>8.9332458219755894E-3</v>
      </c>
      <c r="AD29">
        <v>3.9622046008269603E-5</v>
      </c>
      <c r="AE29">
        <v>3.96646017100099E-5</v>
      </c>
      <c r="AF29">
        <v>0</v>
      </c>
      <c r="AG29">
        <v>4</v>
      </c>
      <c r="AH29">
        <v>1.06431099167176E-4</v>
      </c>
      <c r="AI29">
        <v>9.8023042332969698E-2</v>
      </c>
      <c r="AJ29">
        <v>4.49728493108148E-3</v>
      </c>
      <c r="AK29">
        <v>4.5015512432765503E-3</v>
      </c>
      <c r="AL29">
        <v>0</v>
      </c>
      <c r="AM29">
        <v>5</v>
      </c>
      <c r="AN29">
        <v>2.7173913043478202E-4</v>
      </c>
      <c r="AO29">
        <v>0.25027173913043399</v>
      </c>
      <c r="AP29">
        <v>2.6532093879479898E-2</v>
      </c>
      <c r="AQ29">
        <v>2.6551950383702901E-2</v>
      </c>
      <c r="AR29">
        <v>1.36562038926335E-3</v>
      </c>
      <c r="AS29">
        <v>6</v>
      </c>
      <c r="AT29">
        <v>7.2516316171138497E-4</v>
      </c>
      <c r="AU29">
        <v>0.66787527193618501</v>
      </c>
      <c r="AV29">
        <v>0.14467731779085899</v>
      </c>
      <c r="AW29">
        <v>0.14471860549505999</v>
      </c>
      <c r="AX29">
        <v>0.30936663466816</v>
      </c>
      <c r="AZ29">
        <f t="shared" si="0"/>
        <v>-4.1287704201004027E-5</v>
      </c>
      <c r="BA29">
        <f t="shared" si="1"/>
        <v>1.7046745181896056E-9</v>
      </c>
      <c r="BD29">
        <f t="shared" si="2"/>
        <v>-0.16468931687730101</v>
      </c>
      <c r="BE29">
        <f t="shared" si="3"/>
        <v>2.7122571093512064E-2</v>
      </c>
      <c r="BH29">
        <f t="shared" si="4"/>
        <v>4.1287704201004027E-5</v>
      </c>
      <c r="BK29">
        <f t="shared" si="5"/>
        <v>0.16468931687730101</v>
      </c>
    </row>
  </sheetData>
  <autoFilter ref="A1:AX29">
    <sortState ref="A2:AX29">
      <sortCondition ref="AV1:AV29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Nuno</dc:creator>
  <cp:lastModifiedBy>Nuno Castro</cp:lastModifiedBy>
  <dcterms:created xsi:type="dcterms:W3CDTF">2010-06-26T20:42:31Z</dcterms:created>
  <dcterms:modified xsi:type="dcterms:W3CDTF">2010-06-28T16:08:36Z</dcterms:modified>
</cp:coreProperties>
</file>