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30" windowWidth="19335" windowHeight="7080"/>
  </bookViews>
  <sheets>
    <sheet name="speech" sheetId="1" r:id="rId1"/>
  </sheets>
  <calcPr calcId="124519"/>
</workbook>
</file>

<file path=xl/calcChain.xml><?xml version="1.0" encoding="utf-8"?>
<calcChain xmlns="http://schemas.openxmlformats.org/spreadsheetml/2006/main">
  <c r="BK4" i="1"/>
  <c r="BD4"/>
  <c r="BE4" s="1"/>
  <c r="AZ4"/>
  <c r="BH4" s="1"/>
  <c r="BE3"/>
  <c r="BD3"/>
  <c r="BK3" s="1"/>
  <c r="AZ3"/>
  <c r="BH3" s="1"/>
  <c r="BD2"/>
  <c r="BK2" s="1"/>
  <c r="BA2"/>
  <c r="AZ2"/>
  <c r="BH2" s="1"/>
  <c r="BA4" l="1"/>
  <c r="BN2"/>
  <c r="BI2"/>
  <c r="BI5" s="1"/>
  <c r="BL2"/>
  <c r="BL5" s="1"/>
  <c r="BO2"/>
  <c r="BA3"/>
  <c r="BE2"/>
  <c r="BB5" l="1"/>
  <c r="BF5" s="1"/>
  <c r="BB2"/>
  <c r="BF2"/>
  <c r="BF8" l="1"/>
  <c r="BF11" s="1"/>
  <c r="BF14" s="1"/>
  <c r="BB8"/>
  <c r="BB11" s="1"/>
  <c r="BB14" s="1"/>
</calcChain>
</file>

<file path=xl/sharedStrings.xml><?xml version="1.0" encoding="utf-8"?>
<sst xmlns="http://schemas.openxmlformats.org/spreadsheetml/2006/main" count="75" uniqueCount="31">
  <si>
    <t>Word</t>
  </si>
  <si>
    <t>Count</t>
  </si>
  <si>
    <t>M00</t>
  </si>
  <si>
    <t>Prob</t>
  </si>
  <si>
    <t>Exp</t>
  </si>
  <si>
    <t>p-value</t>
  </si>
  <si>
    <t>pPoisson</t>
  </si>
  <si>
    <t>pNormal</t>
  </si>
  <si>
    <t>M0</t>
  </si>
  <si>
    <t>M1</t>
  </si>
  <si>
    <t>M2</t>
  </si>
  <si>
    <t>M3</t>
  </si>
  <si>
    <t>M4</t>
  </si>
  <si>
    <t>M5</t>
  </si>
  <si>
    <t>M6</t>
  </si>
  <si>
    <t>{5^8 , 4^8 , 3^8 , 1^8 , 4^8 , 3^8 , 4^8 , 5^8 , }</t>
  </si>
  <si>
    <t>{4^8 , 5^8 , 4^8 , 3^8 , 1^8 , 4^8 , 3^8 , 4^8 , }</t>
  </si>
  <si>
    <t>{3^8 , 4^8 , 5^8 , 5^8 , 3^8 , 2^8 , 4^8 , 2^8 , }</t>
  </si>
  <si>
    <t>diffs b-p</t>
  </si>
  <si>
    <t>diffs^2</t>
  </si>
  <si>
    <t>sum diffs^2</t>
  </si>
  <si>
    <t>diffs b-g</t>
  </si>
  <si>
    <t>abs diffs(b-p)</t>
  </si>
  <si>
    <t>sum</t>
  </si>
  <si>
    <t>kolmogorov(bp)</t>
  </si>
  <si>
    <t>kolmogorov(bg)</t>
  </si>
  <si>
    <t>n</t>
  </si>
  <si>
    <t>tdv</t>
  </si>
  <si>
    <t>divide by n</t>
  </si>
  <si>
    <t>sqrt</t>
  </si>
  <si>
    <t>rmse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</si>
</sst>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4"/>
  <sheetViews>
    <sheetView tabSelected="1" topLeftCell="AV1" workbookViewId="0">
      <selection activeCell="BG2" sqref="BG2"/>
    </sheetView>
  </sheetViews>
  <sheetFormatPr defaultRowHeight="15"/>
  <sheetData>
    <row r="1" spans="1:6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9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10</v>
      </c>
      <c r="V1" t="s">
        <v>3</v>
      </c>
      <c r="W1" t="s">
        <v>4</v>
      </c>
      <c r="X1" t="s">
        <v>5</v>
      </c>
      <c r="Y1" t="s">
        <v>6</v>
      </c>
      <c r="Z1" t="s">
        <v>7</v>
      </c>
      <c r="AA1" t="s">
        <v>11</v>
      </c>
      <c r="AB1" t="s">
        <v>3</v>
      </c>
      <c r="AC1" t="s">
        <v>4</v>
      </c>
      <c r="AD1" t="s">
        <v>5</v>
      </c>
      <c r="AE1" t="s">
        <v>6</v>
      </c>
      <c r="AF1" t="s">
        <v>7</v>
      </c>
      <c r="AG1" t="s">
        <v>12</v>
      </c>
      <c r="AH1" t="s">
        <v>3</v>
      </c>
      <c r="AI1" t="s">
        <v>4</v>
      </c>
      <c r="AJ1" t="s">
        <v>5</v>
      </c>
      <c r="AK1" t="s">
        <v>6</v>
      </c>
      <c r="AL1" t="s">
        <v>7</v>
      </c>
      <c r="AM1" t="s">
        <v>13</v>
      </c>
      <c r="AN1" t="s">
        <v>3</v>
      </c>
      <c r="AO1" t="s">
        <v>4</v>
      </c>
      <c r="AP1" t="s">
        <v>5</v>
      </c>
      <c r="AQ1" t="s">
        <v>6</v>
      </c>
      <c r="AR1" t="s">
        <v>7</v>
      </c>
      <c r="AS1" t="s">
        <v>14</v>
      </c>
      <c r="AT1" t="s">
        <v>3</v>
      </c>
      <c r="AU1" t="s">
        <v>4</v>
      </c>
      <c r="AV1" t="s">
        <v>5</v>
      </c>
      <c r="AW1" t="s">
        <v>6</v>
      </c>
      <c r="AX1" t="s">
        <v>7</v>
      </c>
      <c r="AZ1" t="s">
        <v>18</v>
      </c>
      <c r="BA1" t="s">
        <v>19</v>
      </c>
      <c r="BB1" t="s">
        <v>20</v>
      </c>
      <c r="BD1" t="s">
        <v>21</v>
      </c>
      <c r="BE1" t="s">
        <v>19</v>
      </c>
      <c r="BF1" t="s">
        <v>20</v>
      </c>
      <c r="BG1" t="b">
        <v>0</v>
      </c>
      <c r="BH1" t="s">
        <v>22</v>
      </c>
      <c r="BI1" t="s">
        <v>23</v>
      </c>
      <c r="BK1" t="s">
        <v>22</v>
      </c>
      <c r="BL1" t="s">
        <v>23</v>
      </c>
      <c r="BN1" t="s">
        <v>24</v>
      </c>
      <c r="BO1" t="s">
        <v>25</v>
      </c>
    </row>
    <row r="2" spans="1:67">
      <c r="A2" t="s">
        <v>15</v>
      </c>
      <c r="B2">
        <v>2</v>
      </c>
      <c r="C2">
        <v>-1</v>
      </c>
      <c r="D2">
        <v>5.9604644775390599E-8</v>
      </c>
      <c r="E2">
        <v>2.8014183044433501E-6</v>
      </c>
      <c r="F2">
        <v>3.8404834867833399E-12</v>
      </c>
      <c r="G2">
        <v>3.92397225823515E-12</v>
      </c>
      <c r="H2">
        <v>0</v>
      </c>
      <c r="I2">
        <v>0</v>
      </c>
      <c r="J2">
        <v>3.1243452376357101E-6</v>
      </c>
      <c r="K2">
        <v>1.4684422616887801E-4</v>
      </c>
      <c r="L2">
        <v>1.0551228446509201E-8</v>
      </c>
      <c r="M2">
        <v>1.07805580018549E-8</v>
      </c>
      <c r="N2">
        <v>0</v>
      </c>
      <c r="O2">
        <v>1</v>
      </c>
      <c r="P2">
        <v>4.31529707875578E-5</v>
      </c>
      <c r="Q2">
        <v>2.0281896270152098E-3</v>
      </c>
      <c r="R2">
        <v>2.0104112069541098E-6</v>
      </c>
      <c r="S2">
        <v>2.0539976736122499E-6</v>
      </c>
      <c r="T2">
        <v>0</v>
      </c>
      <c r="U2">
        <v>2</v>
      </c>
      <c r="V2">
        <v>4.0125756182553599E-4</v>
      </c>
      <c r="W2">
        <v>1.88591054058002E-2</v>
      </c>
      <c r="X2">
        <v>1.7196789961926301E-4</v>
      </c>
      <c r="Y2">
        <v>1.7561281479183601E-4</v>
      </c>
      <c r="Z2">
        <v>0</v>
      </c>
      <c r="AA2">
        <v>3</v>
      </c>
      <c r="AB2">
        <v>2.5240384615384599E-3</v>
      </c>
      <c r="AC2">
        <v>0.11862980769230699</v>
      </c>
      <c r="AD2">
        <v>6.3864287278802001E-3</v>
      </c>
      <c r="AE2">
        <v>6.5040140613216099E-3</v>
      </c>
      <c r="AF2">
        <v>4.7295500849031599E-14</v>
      </c>
      <c r="AG2">
        <v>4</v>
      </c>
      <c r="AH2">
        <v>7.9169598874032302E-3</v>
      </c>
      <c r="AI2">
        <v>0.37209711470795198</v>
      </c>
      <c r="AJ2">
        <v>5.3586573819510999E-2</v>
      </c>
      <c r="AK2">
        <v>5.4230885372230399E-2</v>
      </c>
      <c r="AL2">
        <v>4.4477437407941002E-2</v>
      </c>
      <c r="AM2">
        <v>5</v>
      </c>
      <c r="AN2">
        <v>1.0869565217391301E-2</v>
      </c>
      <c r="AO2">
        <v>0.51086956521739102</v>
      </c>
      <c r="AP2">
        <v>9.2690939263230201E-2</v>
      </c>
      <c r="AQ2">
        <v>9.3518093875342295E-2</v>
      </c>
      <c r="AR2">
        <v>0.16653012528400901</v>
      </c>
      <c r="AS2">
        <v>6</v>
      </c>
      <c r="AT2">
        <v>1.47058823529411E-2</v>
      </c>
      <c r="AU2">
        <v>0.69117647058823495</v>
      </c>
      <c r="AV2">
        <v>0.151939416468233</v>
      </c>
      <c r="AW2">
        <v>0.152743712454876</v>
      </c>
      <c r="AX2">
        <v>0.32510254477121903</v>
      </c>
      <c r="AZ2">
        <f>AV2-AW2</f>
        <v>-8.0429598664299995E-4</v>
      </c>
      <c r="BA2">
        <f>POWER(AZ2,2)</f>
        <v>6.4689203413003672E-7</v>
      </c>
      <c r="BB2">
        <f>SUM(BA:BA)</f>
        <v>1.9406761023901102E-6</v>
      </c>
      <c r="BD2">
        <f>AV2-AX2</f>
        <v>-0.17316312830298602</v>
      </c>
      <c r="BE2">
        <f>BD2*BD2</f>
        <v>2.99854690036764E-2</v>
      </c>
      <c r="BF2">
        <f>SUM(BE:BE)</f>
        <v>8.9956407011029194E-2</v>
      </c>
      <c r="BH2">
        <f>ABS(AZ2)</f>
        <v>8.0429598664299995E-4</v>
      </c>
      <c r="BI2">
        <f>SUM(BH:BH)</f>
        <v>2.4128879599289998E-3</v>
      </c>
      <c r="BK2">
        <f>ABS(BD2)</f>
        <v>0.17316312830298602</v>
      </c>
      <c r="BL2">
        <f>SUM(BK:BK)</f>
        <v>0.51948938490895813</v>
      </c>
      <c r="BN2">
        <f>MAX(BH:BH)</f>
        <v>8.0429598664299995E-4</v>
      </c>
      <c r="BO2">
        <f>MAX(BK:BK)</f>
        <v>0.17316312830298602</v>
      </c>
    </row>
    <row r="3" spans="1:67">
      <c r="A3" t="s">
        <v>16</v>
      </c>
      <c r="B3">
        <v>2</v>
      </c>
      <c r="C3">
        <v>-1</v>
      </c>
      <c r="D3">
        <v>5.9604644775390599E-8</v>
      </c>
      <c r="E3">
        <v>2.8014183044433501E-6</v>
      </c>
      <c r="F3">
        <v>3.8404834867833399E-12</v>
      </c>
      <c r="G3">
        <v>3.92397225823515E-12</v>
      </c>
      <c r="H3">
        <v>0</v>
      </c>
      <c r="I3">
        <v>0</v>
      </c>
      <c r="J3">
        <v>6.4853832963044297E-6</v>
      </c>
      <c r="K3">
        <v>3.0481301492630799E-4</v>
      </c>
      <c r="L3">
        <v>4.5458226294314801E-8</v>
      </c>
      <c r="M3">
        <v>4.6446048007631098E-8</v>
      </c>
      <c r="N3">
        <v>0</v>
      </c>
      <c r="O3">
        <v>1</v>
      </c>
      <c r="P3">
        <v>8.9575106028718393E-5</v>
      </c>
      <c r="Q3">
        <v>4.2100299833497598E-3</v>
      </c>
      <c r="R3">
        <v>8.6503454911346299E-6</v>
      </c>
      <c r="S3">
        <v>8.8373421036624899E-6</v>
      </c>
      <c r="T3">
        <v>0</v>
      </c>
      <c r="U3">
        <v>2</v>
      </c>
      <c r="V3">
        <v>4.6870541409820498E-4</v>
      </c>
      <c r="W3">
        <v>2.2029154462615601E-2</v>
      </c>
      <c r="X3">
        <v>2.34165683349107E-4</v>
      </c>
      <c r="Y3">
        <v>2.3910762575662901E-4</v>
      </c>
      <c r="Z3">
        <v>0</v>
      </c>
      <c r="AA3">
        <v>3</v>
      </c>
      <c r="AB3">
        <v>3.3128004807692298E-3</v>
      </c>
      <c r="AC3">
        <v>0.155701622596153</v>
      </c>
      <c r="AD3">
        <v>1.0746611433102E-2</v>
      </c>
      <c r="AE3">
        <v>1.09337844749884E-2</v>
      </c>
      <c r="AF3">
        <v>2.6556054910642501E-8</v>
      </c>
      <c r="AG3">
        <v>4</v>
      </c>
      <c r="AH3">
        <v>9.0479541570322695E-3</v>
      </c>
      <c r="AI3">
        <v>0.42525384538051603</v>
      </c>
      <c r="AJ3">
        <v>6.7716983194054503E-2</v>
      </c>
      <c r="AK3">
        <v>6.8448599785700101E-2</v>
      </c>
      <c r="AL3">
        <v>8.6303149962560305E-2</v>
      </c>
      <c r="AM3">
        <v>5</v>
      </c>
      <c r="AN3">
        <v>1.30434782608695E-2</v>
      </c>
      <c r="AO3">
        <v>0.61304347826086902</v>
      </c>
      <c r="AP3">
        <v>0.125360762004256</v>
      </c>
      <c r="AQ3">
        <v>0.126214821367614</v>
      </c>
      <c r="AR3">
        <v>0.261233379484763</v>
      </c>
      <c r="AS3">
        <v>6</v>
      </c>
      <c r="AT3">
        <v>1.47058823529411E-2</v>
      </c>
      <c r="AU3">
        <v>0.69117647058823495</v>
      </c>
      <c r="AV3">
        <v>0.151939416468233</v>
      </c>
      <c r="AW3">
        <v>0.152743712454876</v>
      </c>
      <c r="AX3">
        <v>0.32510254477121903</v>
      </c>
      <c r="AZ3">
        <f t="shared" ref="AZ3:AZ4" si="0">AV3-AW3</f>
        <v>-8.0429598664299995E-4</v>
      </c>
      <c r="BA3">
        <f t="shared" ref="BA3:BA4" si="1">POWER(AZ3,2)</f>
        <v>6.4689203413003672E-7</v>
      </c>
      <c r="BD3">
        <f t="shared" ref="BD3:BD4" si="2">AV3-AX3</f>
        <v>-0.17316312830298602</v>
      </c>
      <c r="BE3">
        <f t="shared" ref="BE3:BE4" si="3">BD3*BD3</f>
        <v>2.99854690036764E-2</v>
      </c>
      <c r="BH3">
        <f t="shared" ref="BH3:BH4" si="4">ABS(AZ3)</f>
        <v>8.0429598664299995E-4</v>
      </c>
      <c r="BK3">
        <f t="shared" ref="BK3:BK4" si="5">ABS(BD3)</f>
        <v>0.17316312830298602</v>
      </c>
    </row>
    <row r="4" spans="1:67">
      <c r="A4" t="s">
        <v>17</v>
      </c>
      <c r="B4">
        <v>2</v>
      </c>
      <c r="C4">
        <v>-1</v>
      </c>
      <c r="D4">
        <v>5.9604644775390599E-8</v>
      </c>
      <c r="E4">
        <v>2.8014183044433501E-6</v>
      </c>
      <c r="F4">
        <v>3.8404834867833399E-12</v>
      </c>
      <c r="G4">
        <v>3.92397225823515E-12</v>
      </c>
      <c r="H4">
        <v>0</v>
      </c>
      <c r="I4">
        <v>0</v>
      </c>
      <c r="J4">
        <v>1.34344771996545E-6</v>
      </c>
      <c r="K4">
        <v>6.31420428383764E-5</v>
      </c>
      <c r="L4">
        <v>1.9509658333305399E-9</v>
      </c>
      <c r="M4">
        <v>1.9933749095812901E-9</v>
      </c>
      <c r="N4">
        <v>0</v>
      </c>
      <c r="O4">
        <v>1</v>
      </c>
      <c r="P4">
        <v>3.4356812525019201E-6</v>
      </c>
      <c r="Q4">
        <v>1.6147701886759001E-4</v>
      </c>
      <c r="R4">
        <v>1.27587066467427E-8</v>
      </c>
      <c r="S4">
        <v>1.30360103822724E-8</v>
      </c>
      <c r="T4">
        <v>0</v>
      </c>
      <c r="U4">
        <v>2</v>
      </c>
      <c r="V4">
        <v>1.88949973023757E-4</v>
      </c>
      <c r="W4">
        <v>8.8806487321166101E-3</v>
      </c>
      <c r="X4">
        <v>3.8375872519869002E-5</v>
      </c>
      <c r="Y4">
        <v>3.9200276409911897E-5</v>
      </c>
      <c r="Z4">
        <v>0</v>
      </c>
      <c r="AA4">
        <v>3</v>
      </c>
      <c r="AB4">
        <v>1.3775510204081601E-3</v>
      </c>
      <c r="AC4">
        <v>6.4744897959183603E-2</v>
      </c>
      <c r="AD4">
        <v>1.9684776077764001E-3</v>
      </c>
      <c r="AE4">
        <v>2.0076419085259798E-3</v>
      </c>
      <c r="AF4">
        <v>0</v>
      </c>
      <c r="AG4">
        <v>4</v>
      </c>
      <c r="AH4">
        <v>4.5977011494252804E-3</v>
      </c>
      <c r="AI4">
        <v>0.216091954022988</v>
      </c>
      <c r="AJ4">
        <v>1.99262200737007E-2</v>
      </c>
      <c r="AK4">
        <v>2.02418791624643E-2</v>
      </c>
      <c r="AL4">
        <v>1.3400007878372399E-4</v>
      </c>
      <c r="AM4">
        <v>5</v>
      </c>
      <c r="AN4">
        <v>7.2463768115942004E-3</v>
      </c>
      <c r="AO4">
        <v>0.34057971014492699</v>
      </c>
      <c r="AP4">
        <v>4.5783655163791299E-2</v>
      </c>
      <c r="AQ4">
        <v>4.6368137358006302E-2</v>
      </c>
      <c r="AR4">
        <v>2.5570017066526899E-2</v>
      </c>
      <c r="AS4">
        <v>6</v>
      </c>
      <c r="AT4">
        <v>1.47058823529411E-2</v>
      </c>
      <c r="AU4">
        <v>0.69117647058823495</v>
      </c>
      <c r="AV4">
        <v>0.151939416468233</v>
      </c>
      <c r="AW4">
        <v>0.152743712454876</v>
      </c>
      <c r="AX4">
        <v>0.32510254477121903</v>
      </c>
      <c r="AZ4">
        <f t="shared" si="0"/>
        <v>-8.0429598664299995E-4</v>
      </c>
      <c r="BA4">
        <f t="shared" si="1"/>
        <v>6.4689203413003672E-7</v>
      </c>
      <c r="BB4" t="s">
        <v>26</v>
      </c>
      <c r="BD4">
        <f t="shared" si="2"/>
        <v>-0.17316312830298602</v>
      </c>
      <c r="BE4">
        <f t="shared" si="3"/>
        <v>2.99854690036764E-2</v>
      </c>
      <c r="BF4" t="s">
        <v>26</v>
      </c>
      <c r="BH4">
        <f t="shared" si="4"/>
        <v>8.0429598664299995E-4</v>
      </c>
      <c r="BI4" t="s">
        <v>27</v>
      </c>
      <c r="BK4">
        <f t="shared" si="5"/>
        <v>0.17316312830298602</v>
      </c>
      <c r="BL4" t="s">
        <v>27</v>
      </c>
    </row>
    <row r="5" spans="1:67">
      <c r="BB5">
        <f>COUNT(BA2:BA755)</f>
        <v>3</v>
      </c>
      <c r="BF5">
        <f>BB5</f>
        <v>3</v>
      </c>
      <c r="BI5">
        <f>0.5*BI2</f>
        <v>1.2064439799644999E-3</v>
      </c>
      <c r="BL5">
        <f>0.5*BL2</f>
        <v>0.25974469245447906</v>
      </c>
    </row>
    <row r="7" spans="1:67">
      <c r="BB7" t="s">
        <v>28</v>
      </c>
      <c r="BF7" t="s">
        <v>28</v>
      </c>
    </row>
    <row r="8" spans="1:67">
      <c r="BB8">
        <f>BB2/BB5</f>
        <v>6.4689203413003672E-7</v>
      </c>
      <c r="BF8">
        <f>BF2/BF5</f>
        <v>2.9985469003676397E-2</v>
      </c>
    </row>
    <row r="10" spans="1:67">
      <c r="BB10" t="s">
        <v>29</v>
      </c>
      <c r="BF10" t="s">
        <v>29</v>
      </c>
    </row>
    <row r="11" spans="1:67">
      <c r="BB11">
        <f>SQRT(BB8)</f>
        <v>8.0429598664299995E-4</v>
      </c>
      <c r="BF11">
        <f>SQRT(BF8)</f>
        <v>0.17316312830298602</v>
      </c>
    </row>
    <row r="13" spans="1:67">
      <c r="BB13" t="s">
        <v>30</v>
      </c>
      <c r="BF13" t="s">
        <v>30</v>
      </c>
    </row>
    <row r="14" spans="1:67">
      <c r="BB14">
        <f>BB11</f>
        <v>8.0429598664299995E-4</v>
      </c>
      <c r="BF14">
        <f>BF11</f>
        <v>0.17316312830298602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</dc:creator>
  <cp:lastModifiedBy>Nuno Castro</cp:lastModifiedBy>
  <dcterms:created xsi:type="dcterms:W3CDTF">2010-06-26T20:43:06Z</dcterms:created>
  <dcterms:modified xsi:type="dcterms:W3CDTF">2010-06-28T16:09:01Z</dcterms:modified>
</cp:coreProperties>
</file>